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AZDASÁGI ÉS KERESKEDELMI\KERESKEDELEM\KONTROLLING\CSOPORT\Riporting\Adatszolgáltatások\2_Rendszeres\Honlapra\2026\I-VII\Feltölteni\"/>
    </mc:Choice>
  </mc:AlternateContent>
  <xr:revisionPtr revIDLastSave="0" documentId="13_ncr:1_{A78DA84F-DBA0-49DC-B9A6-65CD26AC9438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I" sheetId="11" r:id="rId1"/>
    <sheet name="II" sheetId="12" r:id="rId2"/>
    <sheet name="III" sheetId="13" r:id="rId3"/>
    <sheet name="IV" sheetId="14" r:id="rId4"/>
    <sheet name="V" sheetId="15" r:id="rId5"/>
    <sheet name="VI" sheetId="16" r:id="rId6"/>
    <sheet name="VII" sheetId="17" r:id="rId7"/>
  </sheets>
  <calcPr calcId="191029" concurrentCalc="0"/>
</workbook>
</file>

<file path=xl/calcChain.xml><?xml version="1.0" encoding="utf-8"?>
<calcChain xmlns="http://schemas.openxmlformats.org/spreadsheetml/2006/main">
  <c r="R8" i="11" l="1"/>
  <c r="R18" i="11"/>
  <c r="Q18" i="11"/>
  <c r="P18" i="11"/>
  <c r="S25" i="12"/>
  <c r="R25" i="12"/>
  <c r="Q30" i="12"/>
  <c r="P33" i="12"/>
  <c r="P17" i="11"/>
  <c r="P30" i="12"/>
  <c r="P28" i="12"/>
  <c r="P14" i="12"/>
  <c r="P25" i="12"/>
  <c r="P19" i="12"/>
  <c r="P12" i="12"/>
  <c r="P8" i="12"/>
  <c r="O25" i="12"/>
  <c r="O19" i="12"/>
  <c r="O14" i="12"/>
  <c r="O8" i="12"/>
  <c r="O12" i="12"/>
  <c r="N19" i="12"/>
  <c r="N14" i="12"/>
  <c r="N8" i="12"/>
  <c r="N12" i="12"/>
  <c r="K15" i="15"/>
  <c r="M30" i="12"/>
  <c r="M28" i="12"/>
  <c r="M25" i="12"/>
  <c r="M19" i="12"/>
  <c r="M14" i="12"/>
  <c r="M12" i="12"/>
  <c r="M8" i="12"/>
  <c r="J15" i="15"/>
  <c r="I15" i="15"/>
  <c r="G15" i="15"/>
  <c r="F15" i="15"/>
  <c r="E15" i="15"/>
  <c r="D15" i="15"/>
  <c r="K30" i="12"/>
  <c r="J30" i="12"/>
  <c r="I30" i="12"/>
  <c r="G30" i="12"/>
  <c r="F30" i="12"/>
  <c r="E30" i="12"/>
  <c r="E29" i="12"/>
  <c r="E28" i="12"/>
  <c r="K28" i="12"/>
  <c r="J28" i="12"/>
  <c r="I28" i="12"/>
  <c r="G28" i="12"/>
  <c r="F28" i="12"/>
  <c r="E27" i="12"/>
  <c r="E25" i="12"/>
  <c r="K25" i="12"/>
  <c r="J25" i="12"/>
  <c r="I25" i="12"/>
  <c r="G25" i="12"/>
  <c r="F25" i="12"/>
  <c r="K19" i="12"/>
  <c r="J19" i="12"/>
  <c r="I19" i="12"/>
  <c r="H19" i="12"/>
  <c r="G19" i="12"/>
  <c r="F19" i="12"/>
  <c r="E19" i="12"/>
  <c r="K14" i="12"/>
  <c r="J14" i="12"/>
  <c r="I14" i="12"/>
  <c r="H14" i="12"/>
  <c r="G14" i="12"/>
  <c r="F14" i="12"/>
  <c r="E14" i="12"/>
  <c r="K12" i="12"/>
  <c r="J12" i="12"/>
  <c r="I12" i="12"/>
  <c r="H12" i="12"/>
  <c r="G12" i="12"/>
  <c r="F12" i="12"/>
  <c r="E12" i="12"/>
  <c r="K8" i="12"/>
  <c r="J8" i="12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<sst xmlns="http://schemas.openxmlformats.org/spreadsheetml/2006/main" count="333" uniqueCount="161">
  <si>
    <t>Megnevezés</t>
  </si>
  <si>
    <t>Mérték egység</t>
  </si>
  <si>
    <t>Sor szám</t>
  </si>
  <si>
    <t>2004. év</t>
  </si>
  <si>
    <t>1.</t>
  </si>
  <si>
    <t>A fűtési időszak átlaghőmérséklete</t>
  </si>
  <si>
    <t>2.</t>
  </si>
  <si>
    <t>GJ</t>
  </si>
  <si>
    <t>3.</t>
  </si>
  <si>
    <t>Lakossági felhasználók számára értékesített használati melegvíz felmelegítésére felhasznált hő</t>
  </si>
  <si>
    <t>5.</t>
  </si>
  <si>
    <t>Egyéb felhasználók számára értékesített hő</t>
  </si>
  <si>
    <t>Lakossági felhasználók számára értékesített fűtési célú hő</t>
  </si>
  <si>
    <t>I. táblázat</t>
  </si>
  <si>
    <t>6.</t>
  </si>
  <si>
    <t>Értékesített villamos energia mennyiség</t>
  </si>
  <si>
    <t>MWh</t>
  </si>
  <si>
    <t>7.</t>
  </si>
  <si>
    <t>Lakossági felhasználók legalacsonyabb éves fűtési hőfogyasztással rendelkező tizedének átlagos éves fajlagos fogyasztása</t>
  </si>
  <si>
    <t>MJ/lm3</t>
  </si>
  <si>
    <t>8.</t>
  </si>
  <si>
    <t>9.</t>
  </si>
  <si>
    <t>Lakossági felhasználók számára kiszámlázott fűtési célú hő értékesítéséből származó fűtési alapdíj</t>
  </si>
  <si>
    <t>ezer Ft</t>
  </si>
  <si>
    <t>10.</t>
  </si>
  <si>
    <t>11.</t>
  </si>
  <si>
    <t>12.</t>
  </si>
  <si>
    <t>Lakossági felhasználóktól, használati melegvíz értékesítésből származó, az értékesített hő mennyiségétől függő árbevétel, víz és csatornadíj nélkül</t>
  </si>
  <si>
    <t>13.</t>
  </si>
  <si>
    <t>14.</t>
  </si>
  <si>
    <t>15.</t>
  </si>
  <si>
    <t>Villamosenergia-értékesítésből származó árbevétel</t>
  </si>
  <si>
    <t>16.</t>
  </si>
  <si>
    <t>A távhőszolgáltató nevén nyilvántartott, vízmérőn mért víz- és csatornadíjból származó árbevétel</t>
  </si>
  <si>
    <t>17.</t>
  </si>
  <si>
    <t>Központi költségvetésből származó állami támogatások</t>
  </si>
  <si>
    <t>18.</t>
  </si>
  <si>
    <t>19.</t>
  </si>
  <si>
    <t>Egyéb támogatások</t>
  </si>
  <si>
    <t>20.</t>
  </si>
  <si>
    <t>Egyéb árbevétel és egyéb bevétel</t>
  </si>
  <si>
    <t>21.</t>
  </si>
  <si>
    <t>Árbevétel és egyéb bevétel összesen</t>
  </si>
  <si>
    <t>Az előző két üzleti évben távhőszolgáltatással kapcsolatban elért, eredmény-kimutatásban szereplő árbevételre és egyéb bevételekre vonatkozó információk (a felhasználóhoz legközelebb eső felhasználási mérő alapján):</t>
  </si>
  <si>
    <t>2011. év</t>
  </si>
  <si>
    <t>2014. év</t>
  </si>
  <si>
    <t>2015. év</t>
  </si>
  <si>
    <t>2016. év</t>
  </si>
  <si>
    <t>2017. év</t>
  </si>
  <si>
    <t>2018. év</t>
  </si>
  <si>
    <t>II. táblázat</t>
  </si>
  <si>
    <t>Az előző két üzleti évben biztosított távhőszolgáltatás költségeire vonatkozó információk:</t>
  </si>
  <si>
    <t>Felhasznált energia mennyisége összesen</t>
  </si>
  <si>
    <t>1.1.</t>
  </si>
  <si>
    <t>Saját tulajdonú berendezésekkel kapcsoltan termelt hő</t>
  </si>
  <si>
    <t>1.2.</t>
  </si>
  <si>
    <t>Saját kazánokból származó hő</t>
  </si>
  <si>
    <t>1.3.</t>
  </si>
  <si>
    <t>Egyéb forrásból származó saját termelésű hő (pl. geotermikus alapú)</t>
  </si>
  <si>
    <t>1.4.</t>
  </si>
  <si>
    <t>Távhőszolgáltató által előállított hő mennyisége összesen</t>
  </si>
  <si>
    <t>1.5.</t>
  </si>
  <si>
    <t>Távhőszolgáltató által vásárolt hő mennyisége összesen</t>
  </si>
  <si>
    <t>1.6.</t>
  </si>
  <si>
    <t>Távhőszolgáltató által hőtermelésre felhasznált összes energiahordozó mennyisége</t>
  </si>
  <si>
    <t>1.6.1.</t>
  </si>
  <si>
    <t>Felhasznált földgáz mennyisége</t>
  </si>
  <si>
    <t>1.6.2.</t>
  </si>
  <si>
    <t>Felhasznált szénhidrogén mennyisége</t>
  </si>
  <si>
    <t>1.6.3.</t>
  </si>
  <si>
    <t>Felhasznált megújuló energiaforrások mennyisége</t>
  </si>
  <si>
    <t>1.6.4.</t>
  </si>
  <si>
    <t>Felhasznált egyéb energia mennyisége</t>
  </si>
  <si>
    <t>Saját termelésű hő előállításának hőtermelésre eső költsége összesen</t>
  </si>
  <si>
    <t>2.1.</t>
  </si>
  <si>
    <t>Felhasznált gáz teljesítménydíja</t>
  </si>
  <si>
    <t>2.2.</t>
  </si>
  <si>
    <t>Felhasznált gáz gázdíja</t>
  </si>
  <si>
    <t>2.3.</t>
  </si>
  <si>
    <t>Nem földgáztüzelés esetén a felhasznált energiahordozó összes költsége</t>
  </si>
  <si>
    <t>2.4.</t>
  </si>
  <si>
    <t>Saját termelésű hő előállításának egyéb elszámolt költsége</t>
  </si>
  <si>
    <t>2.5.</t>
  </si>
  <si>
    <t>Saját termelésű hő előállításának költsége összesen</t>
  </si>
  <si>
    <t>Vásárolt hő költsége összesen</t>
  </si>
  <si>
    <t>3.1.</t>
  </si>
  <si>
    <t>Vásárolt hő teljesítménye</t>
  </si>
  <si>
    <t>3.2.</t>
  </si>
  <si>
    <t>Vásárolt hő energiadíja</t>
  </si>
  <si>
    <t>4.</t>
  </si>
  <si>
    <t>Hálózat üzemeltetés energia költsége összesen</t>
  </si>
  <si>
    <t>4.1.</t>
  </si>
  <si>
    <t>Hálózat üzemeltetéséhez felhasznált villamos energia költsége</t>
  </si>
  <si>
    <t>A távhőszolgáltatás energián kívüli költségei összesen</t>
  </si>
  <si>
    <t>5.1.</t>
  </si>
  <si>
    <t>Értékcsökkenés</t>
  </si>
  <si>
    <t>5.2.</t>
  </si>
  <si>
    <t>Bérek és járulékai</t>
  </si>
  <si>
    <t>5.3.</t>
  </si>
  <si>
    <t>Távhőszolgáltatást terhelő nem felosztott költségek</t>
  </si>
  <si>
    <t>5.4.</t>
  </si>
  <si>
    <t>Távhőszolgáltatást terhelő pénzügyi költségek</t>
  </si>
  <si>
    <t>5.5.</t>
  </si>
  <si>
    <t>Egyéb költségek</t>
  </si>
  <si>
    <t>III. táblázat</t>
  </si>
  <si>
    <t>Az előző két üzleti évi teljesítmény gazdálkodásra vonatkozó információk:</t>
  </si>
  <si>
    <t>2007. év</t>
  </si>
  <si>
    <t>Lekötött földgáz teljesítménye</t>
  </si>
  <si>
    <t>m3/h</t>
  </si>
  <si>
    <t>-</t>
  </si>
  <si>
    <t>Azadott évben maximálisan igénybe vett földgáz teljesítmény</t>
  </si>
  <si>
    <t>Maximális távhőteljesítmény igény</t>
  </si>
  <si>
    <t>MW</t>
  </si>
  <si>
    <t>IV. táblázat</t>
  </si>
  <si>
    <t>Önkormányzati tulajdonban lévő távhőszolgáltatók esetén az előző két üzleti évben támogatott jogi személyek neve és a támogatás összege:</t>
  </si>
  <si>
    <t>Szervezet neve</t>
  </si>
  <si>
    <t>ezerFt</t>
  </si>
  <si>
    <t>V. táblázat</t>
  </si>
  <si>
    <t>Az előző két üzleti évben aktivált, a szolgáltató tulajdonában lévő beruházásokra vonatkozó információk:</t>
  </si>
  <si>
    <t>Távhőtermelő létesítmények beruházásainak aktivált értéke</t>
  </si>
  <si>
    <t>Felhasználói hőközpontok beruházásainak aktivált értéke</t>
  </si>
  <si>
    <t>Szolgáltatói hőközpontok beruházásainak aktivált értéke</t>
  </si>
  <si>
    <t>Termelői hőközpont beruházások aktivált értéke</t>
  </si>
  <si>
    <t>Aktivált beruházások keretében beszerzett hőközpontok száma</t>
  </si>
  <si>
    <t>db</t>
  </si>
  <si>
    <t>Távvezeték beruházások aktivált értéke</t>
  </si>
  <si>
    <t>Egyéb beruházások aktivált értéke</t>
  </si>
  <si>
    <t>Beruházások aktivált értéke összesen</t>
  </si>
  <si>
    <t>VI. táblázat</t>
  </si>
  <si>
    <t>Az előző üzleti év végére vonatkozó információk:</t>
  </si>
  <si>
    <t>A távhőszolgáltatási tevékenységhez kapcsolódó foglalkoztatott létszám</t>
  </si>
  <si>
    <t>fő</t>
  </si>
  <si>
    <t>Az általános közüzemi szerződés keretében ellátott lakossági díjfizetők száma</t>
  </si>
  <si>
    <t>Ebből a költségosztás alapján elszámoló lakossági díjfizetők száma</t>
  </si>
  <si>
    <t>Az ellátott nem lakossági felhasználók száma</t>
  </si>
  <si>
    <t>Az üzemeltetett távhővezetékek hossza</t>
  </si>
  <si>
    <t>km</t>
  </si>
  <si>
    <t>Felhasználói hőközponttal nem rendelkező épületek száma</t>
  </si>
  <si>
    <t>Felhasználói hőközponttal nem rendelkező épületekben lévő lakossági díjfizetők száma</t>
  </si>
  <si>
    <t>VII. táblázat</t>
  </si>
  <si>
    <t>Cégnév</t>
  </si>
  <si>
    <t>Fő tevékenység</t>
  </si>
  <si>
    <t>Tulajdoni arány</t>
  </si>
  <si>
    <t>Előző évi árbevétel (eFt)</t>
  </si>
  <si>
    <t>2019. év</t>
  </si>
  <si>
    <t>Alapítványok egyenként kis összegű támogatása (0 db)</t>
  </si>
  <si>
    <t>2020. év</t>
  </si>
  <si>
    <t>Helyi önkormányzattól kapott támogatások</t>
  </si>
  <si>
    <t>2021. év</t>
  </si>
  <si>
    <t>2022. év</t>
  </si>
  <si>
    <t>Lakossági felhasználók legmagasabb éves fűtési hőfogyasztással rendelkező tizedének átlagos éves fajlagos fogyasztása</t>
  </si>
  <si>
    <t>2023. év</t>
  </si>
  <si>
    <t>Egyesületek támogatása (1 db)</t>
  </si>
  <si>
    <t>Munkahelyi Szakszervezet támogatása (0 db)</t>
  </si>
  <si>
    <t>2024. év</t>
  </si>
  <si>
    <t>Lakossági felhasználók számára kiszámlázott használati melegvíz alapdíj</t>
  </si>
  <si>
    <t>2025. év</t>
  </si>
  <si>
    <t>Távhőszolgáltató érdekeltségei más társaságokban (2025.):</t>
  </si>
  <si>
    <t>Lakossági felhasználóktól számazó, fűtési célra értékesített hő mennyiségétől függő árbevétel (hődíj)</t>
  </si>
  <si>
    <t>Egyéb felhasználóktól, hő értékesítésből származó, az értékesített hő mennyiségétől független árbevétel (alapdíj)</t>
  </si>
  <si>
    <t>Egyéb felhasználóktól, hő értékesítésből származó, az értékesített hő mennyiségétől függő árbevétel (hődíj)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</si>
</sst>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3DE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justify"/>
    </xf>
    <xf numFmtId="0" fontId="0" fillId="0" borderId="0" xfId="0" applyBorder="1"/>
    <xf numFmtId="0" fontId="2" fillId="0" borderId="0" xfId="0" applyFont="1" applyBorder="1"/>
    <xf numFmtId="0" fontId="1" fillId="0" borderId="0" xfId="0" applyFont="1" applyAlignment="1">
      <alignment vertical="center"/>
    </xf>
    <xf numFmtId="0" fontId="0" fillId="0" borderId="0" xfId="0" applyFill="1"/>
    <xf numFmtId="0" fontId="6" fillId="0" borderId="0" xfId="0" applyFont="1" applyBorder="1"/>
    <xf numFmtId="3" fontId="1" fillId="0" borderId="0" xfId="0" applyNumberFormat="1" applyFont="1" applyFill="1" applyBorder="1" applyAlignment="1">
      <alignment horizontal="right"/>
    </xf>
    <xf numFmtId="3" fontId="7" fillId="0" borderId="0" xfId="0" applyNumberFormat="1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justify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 wrapText="1"/>
    </xf>
    <xf numFmtId="3" fontId="0" fillId="0" borderId="0" xfId="0" applyNumberFormat="1" applyFill="1"/>
    <xf numFmtId="0" fontId="1" fillId="0" borderId="0" xfId="0" applyFont="1" applyFill="1"/>
    <xf numFmtId="2" fontId="6" fillId="0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Fill="1" applyBorder="1"/>
    <xf numFmtId="3" fontId="6" fillId="0" borderId="1" xfId="0" applyNumberFormat="1" applyFont="1" applyFill="1" applyBorder="1"/>
    <xf numFmtId="0" fontId="6" fillId="0" borderId="1" xfId="0" quotePrefix="1" applyFont="1" applyBorder="1" applyAlignment="1">
      <alignment horizontal="center" vertical="center"/>
    </xf>
    <xf numFmtId="3" fontId="1" fillId="0" borderId="1" xfId="0" applyNumberFormat="1" applyFont="1" applyFill="1" applyBorder="1"/>
    <xf numFmtId="0" fontId="6" fillId="0" borderId="1" xfId="0" quotePrefix="1" applyFont="1" applyBorder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Fill="1" applyBorder="1"/>
    <xf numFmtId="3" fontId="8" fillId="0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/>
    <xf numFmtId="0" fontId="2" fillId="0" borderId="1" xfId="0" applyFont="1" applyFill="1" applyBorder="1"/>
    <xf numFmtId="0" fontId="6" fillId="0" borderId="1" xfId="0" applyFont="1" applyFill="1" applyBorder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3" fillId="0" borderId="1" xfId="0" applyNumberFormat="1" applyFont="1" applyFill="1" applyBorder="1"/>
    <xf numFmtId="3" fontId="3" fillId="4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3" fontId="1" fillId="0" borderId="3" xfId="0" applyNumberFormat="1" applyFont="1" applyBorder="1" applyAlignment="1"/>
    <xf numFmtId="3" fontId="1" fillId="0" borderId="3" xfId="0" applyNumberFormat="1" applyFont="1" applyFill="1" applyBorder="1" applyAlignment="1"/>
    <xf numFmtId="3" fontId="1" fillId="2" borderId="3" xfId="0" applyNumberFormat="1" applyFont="1" applyFill="1" applyBorder="1" applyAlignment="1"/>
    <xf numFmtId="3" fontId="6" fillId="0" borderId="3" xfId="0" applyNumberFormat="1" applyFont="1" applyFill="1" applyBorder="1" applyAlignment="1"/>
    <xf numFmtId="0" fontId="0" fillId="0" borderId="2" xfId="0" applyBorder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justify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justify" wrapText="1"/>
    </xf>
    <xf numFmtId="0" fontId="1" fillId="0" borderId="1" xfId="0" quotePrefix="1" applyFont="1" applyBorder="1" applyAlignment="1">
      <alignment horizontal="center"/>
    </xf>
    <xf numFmtId="3" fontId="1" fillId="0" borderId="1" xfId="0" quotePrefix="1" applyNumberFormat="1" applyFont="1" applyBorder="1" applyAlignment="1">
      <alignment horizontal="center"/>
    </xf>
    <xf numFmtId="10" fontId="1" fillId="0" borderId="1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9" fontId="1" fillId="0" borderId="3" xfId="0" quotePrefix="1" applyNumberFormat="1" applyFont="1" applyBorder="1" applyAlignment="1">
      <alignment horizontal="center"/>
    </xf>
    <xf numFmtId="3" fontId="1" fillId="0" borderId="3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justify" wrapText="1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 vertical="justify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13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34"/>
  <sheetViews>
    <sheetView showGridLines="0" tabSelected="1" workbookViewId="0">
      <selection activeCell="B6" sqref="B6:B7"/>
    </sheetView>
  </sheetViews>
  <sheetFormatPr defaultRowHeight="13.2" x14ac:dyDescent="0.25"/>
  <cols>
    <col min="2" max="2" width="7.33203125" customWidth="1"/>
    <col min="3" max="3" width="127.88671875" customWidth="1"/>
    <col min="4" max="4" width="7.6640625" customWidth="1"/>
    <col min="5" max="5" width="11" hidden="1" customWidth="1"/>
    <col min="6" max="6" width="11.44140625" hidden="1" customWidth="1"/>
    <col min="7" max="7" width="12" hidden="1" customWidth="1"/>
    <col min="8" max="12" width="11.6640625" hidden="1" customWidth="1"/>
    <col min="13" max="15" width="10.6640625" hidden="1" customWidth="1"/>
    <col min="16" max="16" width="10.88671875" hidden="1" customWidth="1"/>
    <col min="17" max="18" width="12.6640625" style="13" bestFit="1" customWidth="1"/>
  </cols>
  <sheetData>
    <row r="2" spans="2:18" x14ac:dyDescent="0.25">
      <c r="B2" s="121" t="s">
        <v>13</v>
      </c>
      <c r="C2" s="121"/>
      <c r="D2" s="121"/>
      <c r="E2" s="121"/>
      <c r="F2" s="121"/>
      <c r="G2" s="1"/>
    </row>
    <row r="3" spans="2:18" ht="12.75" customHeight="1" x14ac:dyDescent="0.25">
      <c r="B3" s="124" t="s">
        <v>43</v>
      </c>
      <c r="C3" s="124"/>
      <c r="D3" s="124"/>
      <c r="E3" s="124"/>
      <c r="F3" s="124"/>
      <c r="G3" s="124"/>
    </row>
    <row r="4" spans="2:18" x14ac:dyDescent="0.25">
      <c r="B4" s="124"/>
      <c r="C4" s="124"/>
      <c r="D4" s="124"/>
      <c r="E4" s="124"/>
      <c r="F4" s="124"/>
      <c r="G4" s="124"/>
    </row>
    <row r="6" spans="2:18" x14ac:dyDescent="0.25">
      <c r="B6" s="122" t="s">
        <v>2</v>
      </c>
      <c r="C6" s="119" t="s">
        <v>0</v>
      </c>
      <c r="D6" s="122" t="s">
        <v>1</v>
      </c>
      <c r="E6" s="119" t="s">
        <v>3</v>
      </c>
      <c r="F6" s="119" t="s">
        <v>44</v>
      </c>
      <c r="G6" s="117" t="s">
        <v>45</v>
      </c>
      <c r="H6" s="117" t="s">
        <v>46</v>
      </c>
      <c r="I6" s="117" t="s">
        <v>47</v>
      </c>
      <c r="J6" s="117" t="s">
        <v>48</v>
      </c>
      <c r="K6" s="117" t="s">
        <v>49</v>
      </c>
      <c r="L6" s="117" t="s">
        <v>144</v>
      </c>
      <c r="M6" s="117" t="s">
        <v>146</v>
      </c>
      <c r="N6" s="117" t="s">
        <v>148</v>
      </c>
      <c r="O6" s="117" t="s">
        <v>149</v>
      </c>
      <c r="P6" s="117" t="s">
        <v>151</v>
      </c>
      <c r="Q6" s="117" t="s">
        <v>154</v>
      </c>
      <c r="R6" s="117" t="s">
        <v>156</v>
      </c>
    </row>
    <row r="7" spans="2:18" ht="13.8" thickBot="1" x14ac:dyDescent="0.3">
      <c r="B7" s="123"/>
      <c r="C7" s="120"/>
      <c r="D7" s="123"/>
      <c r="E7" s="120"/>
      <c r="F7" s="12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</row>
    <row r="8" spans="2:18" ht="13.8" thickTop="1" x14ac:dyDescent="0.25">
      <c r="B8" s="74" t="s">
        <v>4</v>
      </c>
      <c r="C8" s="80" t="s">
        <v>5</v>
      </c>
      <c r="D8" s="25"/>
      <c r="E8" s="26">
        <v>4.07</v>
      </c>
      <c r="F8" s="27">
        <v>3.06</v>
      </c>
      <c r="G8" s="27">
        <v>5.89</v>
      </c>
      <c r="H8" s="28">
        <v>4.5999999999999996</v>
      </c>
      <c r="I8" s="28">
        <v>4.08</v>
      </c>
      <c r="J8" s="28">
        <v>3.78</v>
      </c>
      <c r="K8" s="28">
        <v>4.62</v>
      </c>
      <c r="L8" s="28">
        <v>6.02</v>
      </c>
      <c r="M8" s="28">
        <v>4.97</v>
      </c>
      <c r="N8" s="28">
        <v>3.76</v>
      </c>
      <c r="O8" s="28">
        <v>4.6500000000000004</v>
      </c>
      <c r="P8" s="29">
        <v>5.66</v>
      </c>
      <c r="Q8" s="39">
        <v>6.3283606557377059</v>
      </c>
      <c r="R8" s="39">
        <f>(2.87*31+0.37*28+8.24*31+9.52*15+9.96*17+6.87*30+3.59*31)/183</f>
        <v>5.3785792349726771</v>
      </c>
    </row>
    <row r="9" spans="2:18" x14ac:dyDescent="0.25">
      <c r="B9" s="47" t="s">
        <v>6</v>
      </c>
      <c r="C9" s="24" t="s">
        <v>12</v>
      </c>
      <c r="D9" s="17" t="s">
        <v>7</v>
      </c>
      <c r="E9" s="20">
        <v>901021</v>
      </c>
      <c r="F9" s="21">
        <v>710135</v>
      </c>
      <c r="G9" s="21">
        <v>524527</v>
      </c>
      <c r="H9" s="21">
        <v>575923</v>
      </c>
      <c r="I9" s="21">
        <v>615600</v>
      </c>
      <c r="J9" s="21">
        <v>631603</v>
      </c>
      <c r="K9" s="21">
        <v>584341</v>
      </c>
      <c r="L9" s="21">
        <v>590819</v>
      </c>
      <c r="M9" s="21">
        <v>593993</v>
      </c>
      <c r="N9" s="21">
        <v>647905</v>
      </c>
      <c r="O9" s="21">
        <v>621890.15410399996</v>
      </c>
      <c r="P9" s="30">
        <v>563803</v>
      </c>
      <c r="Q9" s="40">
        <v>561453</v>
      </c>
      <c r="R9" s="40">
        <v>591961</v>
      </c>
    </row>
    <row r="10" spans="2:18" x14ac:dyDescent="0.25">
      <c r="B10" s="81" t="s">
        <v>8</v>
      </c>
      <c r="C10" s="34" t="s">
        <v>9</v>
      </c>
      <c r="D10" s="17" t="s">
        <v>7</v>
      </c>
      <c r="E10" s="20">
        <v>320621</v>
      </c>
      <c r="F10" s="21">
        <v>203761</v>
      </c>
      <c r="G10" s="21">
        <v>227567</v>
      </c>
      <c r="H10" s="21">
        <v>234648</v>
      </c>
      <c r="I10" s="21">
        <v>234532</v>
      </c>
      <c r="J10" s="21">
        <v>221470</v>
      </c>
      <c r="K10" s="21">
        <v>216002</v>
      </c>
      <c r="L10" s="21">
        <v>203521</v>
      </c>
      <c r="M10" s="21">
        <v>231154</v>
      </c>
      <c r="N10" s="21">
        <v>220135</v>
      </c>
      <c r="O10" s="21">
        <v>219848.84589599998</v>
      </c>
      <c r="P10" s="30">
        <v>218734</v>
      </c>
      <c r="Q10" s="40">
        <v>213415</v>
      </c>
      <c r="R10" s="40">
        <v>216296</v>
      </c>
    </row>
    <row r="11" spans="2:18" x14ac:dyDescent="0.25">
      <c r="B11" s="47" t="s">
        <v>10</v>
      </c>
      <c r="C11" s="24" t="s">
        <v>11</v>
      </c>
      <c r="D11" s="17" t="s">
        <v>7</v>
      </c>
      <c r="E11" s="20">
        <v>603986</v>
      </c>
      <c r="F11" s="21">
        <v>742072</v>
      </c>
      <c r="G11" s="21">
        <v>584448</v>
      </c>
      <c r="H11" s="21">
        <v>668040</v>
      </c>
      <c r="I11" s="21">
        <v>697541</v>
      </c>
      <c r="J11" s="21">
        <v>708802</v>
      </c>
      <c r="K11" s="21">
        <v>671967</v>
      </c>
      <c r="L11" s="21">
        <v>626038</v>
      </c>
      <c r="M11" s="21">
        <v>635291</v>
      </c>
      <c r="N11" s="21">
        <v>702090</v>
      </c>
      <c r="O11" s="21">
        <v>522869</v>
      </c>
      <c r="P11" s="30">
        <v>376988</v>
      </c>
      <c r="Q11" s="40">
        <v>436905</v>
      </c>
      <c r="R11" s="40">
        <v>490056.25144000002</v>
      </c>
    </row>
    <row r="12" spans="2:18" x14ac:dyDescent="0.25">
      <c r="B12" s="47" t="s">
        <v>14</v>
      </c>
      <c r="C12" s="24" t="s">
        <v>15</v>
      </c>
      <c r="D12" s="17" t="s">
        <v>16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41">
        <v>0</v>
      </c>
      <c r="R12" s="41">
        <v>0</v>
      </c>
    </row>
    <row r="13" spans="2:18" x14ac:dyDescent="0.25">
      <c r="B13" s="81" t="s">
        <v>17</v>
      </c>
      <c r="C13" s="34" t="s">
        <v>18</v>
      </c>
      <c r="D13" s="17" t="s">
        <v>19</v>
      </c>
      <c r="E13" s="17"/>
      <c r="F13" s="22">
        <v>94.236000000000004</v>
      </c>
      <c r="G13" s="22">
        <v>30.553999999999998</v>
      </c>
      <c r="H13" s="22">
        <v>33.255000000000003</v>
      </c>
      <c r="I13" s="22">
        <v>36.274999999999999</v>
      </c>
      <c r="J13" s="22">
        <v>44.468000000000004</v>
      </c>
      <c r="K13" s="22">
        <v>65.292000000000002</v>
      </c>
      <c r="L13" s="22">
        <v>46.058999999999997</v>
      </c>
      <c r="M13" s="22">
        <v>51.645000000000003</v>
      </c>
      <c r="N13" s="22">
        <v>35.554000000000002</v>
      </c>
      <c r="O13" s="22">
        <v>54.546999999999997</v>
      </c>
      <c r="P13" s="31">
        <v>41.441000000000003</v>
      </c>
      <c r="Q13" s="41">
        <v>40.72</v>
      </c>
      <c r="R13" s="41">
        <v>36</v>
      </c>
    </row>
    <row r="14" spans="2:18" x14ac:dyDescent="0.25">
      <c r="B14" s="81" t="s">
        <v>20</v>
      </c>
      <c r="C14" s="82" t="s">
        <v>150</v>
      </c>
      <c r="D14" s="17" t="s">
        <v>19</v>
      </c>
      <c r="E14" s="17"/>
      <c r="F14" s="22">
        <v>288.42099999999999</v>
      </c>
      <c r="G14" s="22">
        <v>320.53399999999999</v>
      </c>
      <c r="H14" s="22">
        <v>363.399</v>
      </c>
      <c r="I14" s="22">
        <v>377.46499999999997</v>
      </c>
      <c r="J14" s="22">
        <v>325.71100000000001</v>
      </c>
      <c r="K14" s="22">
        <v>363.971</v>
      </c>
      <c r="L14" s="22">
        <v>381.80599999999998</v>
      </c>
      <c r="M14" s="22">
        <v>360.29399999999998</v>
      </c>
      <c r="N14" s="22">
        <v>389.70600000000002</v>
      </c>
      <c r="O14" s="22">
        <v>243.887</v>
      </c>
      <c r="P14" s="31">
        <v>249.33500000000001</v>
      </c>
      <c r="Q14" s="42">
        <v>262.2</v>
      </c>
      <c r="R14" s="43">
        <v>272</v>
      </c>
    </row>
    <row r="15" spans="2:18" x14ac:dyDescent="0.25">
      <c r="B15" s="81" t="s">
        <v>21</v>
      </c>
      <c r="C15" s="34" t="s">
        <v>22</v>
      </c>
      <c r="D15" s="17" t="s">
        <v>23</v>
      </c>
      <c r="E15" s="20">
        <v>1221227</v>
      </c>
      <c r="F15" s="21">
        <v>1487855</v>
      </c>
      <c r="G15" s="21">
        <v>1213005</v>
      </c>
      <c r="H15" s="21">
        <v>1183220</v>
      </c>
      <c r="I15" s="21">
        <v>1186352</v>
      </c>
      <c r="J15" s="21">
        <v>1187771</v>
      </c>
      <c r="K15" s="21">
        <v>1189386</v>
      </c>
      <c r="L15" s="21">
        <v>1188854</v>
      </c>
      <c r="M15" s="21">
        <v>1192927</v>
      </c>
      <c r="N15" s="21">
        <v>1196685</v>
      </c>
      <c r="O15" s="21">
        <v>1217929.3192799999</v>
      </c>
      <c r="P15" s="30">
        <v>1275505</v>
      </c>
      <c r="Q15" s="40">
        <v>1277355.1592600001</v>
      </c>
      <c r="R15" s="40">
        <v>1278731.4256599999</v>
      </c>
    </row>
    <row r="16" spans="2:18" x14ac:dyDescent="0.25">
      <c r="B16" s="81" t="s">
        <v>24</v>
      </c>
      <c r="C16" s="82" t="s">
        <v>155</v>
      </c>
      <c r="D16" s="17" t="s">
        <v>23</v>
      </c>
      <c r="E16" s="20">
        <v>184340</v>
      </c>
      <c r="F16" s="21">
        <v>225676</v>
      </c>
      <c r="G16" s="21">
        <v>189124</v>
      </c>
      <c r="H16" s="21">
        <v>184783</v>
      </c>
      <c r="I16" s="21">
        <v>186123</v>
      </c>
      <c r="J16" s="21">
        <v>187463</v>
      </c>
      <c r="K16" s="21">
        <v>187461</v>
      </c>
      <c r="L16" s="21">
        <v>187795</v>
      </c>
      <c r="M16" s="21">
        <v>188446</v>
      </c>
      <c r="N16" s="21">
        <v>189064</v>
      </c>
      <c r="O16" s="21">
        <v>191495.12400000001</v>
      </c>
      <c r="P16" s="30">
        <v>194586</v>
      </c>
      <c r="Q16" s="40">
        <v>194902.54411000002</v>
      </c>
      <c r="R16" s="40">
        <v>194884.96956</v>
      </c>
    </row>
    <row r="17" spans="2:18" x14ac:dyDescent="0.25">
      <c r="B17" s="81" t="s">
        <v>25</v>
      </c>
      <c r="C17" s="34" t="s">
        <v>158</v>
      </c>
      <c r="D17" s="17" t="s">
        <v>23</v>
      </c>
      <c r="E17" s="20">
        <v>1207696</v>
      </c>
      <c r="F17" s="21">
        <v>2428662</v>
      </c>
      <c r="G17" s="21">
        <v>1473301</v>
      </c>
      <c r="H17" s="21">
        <v>1586668</v>
      </c>
      <c r="I17" s="21">
        <v>1695978</v>
      </c>
      <c r="J17" s="21">
        <v>1740066</v>
      </c>
      <c r="K17" s="21">
        <v>1609859</v>
      </c>
      <c r="L17" s="21">
        <v>1628349</v>
      </c>
      <c r="M17" s="21">
        <v>1636451</v>
      </c>
      <c r="N17" s="21">
        <v>1784978</v>
      </c>
      <c r="O17" s="21">
        <v>1713307.37455652</v>
      </c>
      <c r="P17" s="30">
        <f>+P9*2.755</f>
        <v>1553277.2649999999</v>
      </c>
      <c r="Q17" s="40">
        <v>1546803</v>
      </c>
      <c r="R17" s="40">
        <v>1630853</v>
      </c>
    </row>
    <row r="18" spans="2:18" x14ac:dyDescent="0.25">
      <c r="B18" s="81" t="s">
        <v>26</v>
      </c>
      <c r="C18" s="34" t="s">
        <v>27</v>
      </c>
      <c r="D18" s="17" t="s">
        <v>23</v>
      </c>
      <c r="E18" s="20">
        <v>353827</v>
      </c>
      <c r="F18" s="21">
        <v>808782</v>
      </c>
      <c r="G18" s="21">
        <v>642599</v>
      </c>
      <c r="H18" s="21">
        <v>646454</v>
      </c>
      <c r="I18" s="21">
        <v>646137</v>
      </c>
      <c r="J18" s="21">
        <v>610150</v>
      </c>
      <c r="K18" s="21">
        <v>595086</v>
      </c>
      <c r="L18" s="21">
        <v>560057</v>
      </c>
      <c r="M18" s="21">
        <v>636099</v>
      </c>
      <c r="N18" s="21">
        <v>606472</v>
      </c>
      <c r="O18" s="21">
        <v>605683.57044348004</v>
      </c>
      <c r="P18" s="30">
        <f>+P10*2.755</f>
        <v>602612.16999999993</v>
      </c>
      <c r="Q18" s="40">
        <f>+Q10*2.755</f>
        <v>587958.32499999995</v>
      </c>
      <c r="R18" s="40">
        <f>+R10*2.755</f>
        <v>595895.48</v>
      </c>
    </row>
    <row r="19" spans="2:18" x14ac:dyDescent="0.25">
      <c r="B19" s="81" t="s">
        <v>28</v>
      </c>
      <c r="C19" s="34" t="s">
        <v>159</v>
      </c>
      <c r="D19" s="17" t="s">
        <v>23</v>
      </c>
      <c r="E19" s="20">
        <v>645520</v>
      </c>
      <c r="F19" s="21">
        <v>920837</v>
      </c>
      <c r="G19" s="21">
        <v>998765</v>
      </c>
      <c r="H19" s="21">
        <v>1006189</v>
      </c>
      <c r="I19" s="21">
        <v>1037832</v>
      </c>
      <c r="J19" s="21">
        <v>995722</v>
      </c>
      <c r="K19" s="21">
        <v>970297</v>
      </c>
      <c r="L19" s="21">
        <v>984004</v>
      </c>
      <c r="M19" s="21">
        <v>991877</v>
      </c>
      <c r="N19" s="21">
        <v>985374</v>
      </c>
      <c r="O19" s="21">
        <v>1000327</v>
      </c>
      <c r="P19" s="30">
        <v>955964</v>
      </c>
      <c r="Q19" s="40">
        <v>1091272</v>
      </c>
      <c r="R19" s="40">
        <v>919666</v>
      </c>
    </row>
    <row r="20" spans="2:18" x14ac:dyDescent="0.25">
      <c r="B20" s="81" t="s">
        <v>29</v>
      </c>
      <c r="C20" s="34" t="s">
        <v>160</v>
      </c>
      <c r="D20" s="17" t="s">
        <v>23</v>
      </c>
      <c r="E20" s="20">
        <v>919366</v>
      </c>
      <c r="F20" s="21">
        <v>2352422</v>
      </c>
      <c r="G20" s="21">
        <v>2079077</v>
      </c>
      <c r="H20" s="21">
        <v>2255594</v>
      </c>
      <c r="I20" s="21">
        <v>2211298</v>
      </c>
      <c r="J20" s="21">
        <v>2236016</v>
      </c>
      <c r="K20" s="21">
        <v>2076377</v>
      </c>
      <c r="L20" s="21">
        <v>2040054</v>
      </c>
      <c r="M20" s="21">
        <v>2136136</v>
      </c>
      <c r="N20" s="21">
        <v>2279905</v>
      </c>
      <c r="O20" s="21">
        <v>6083145</v>
      </c>
      <c r="P20" s="30">
        <v>8880239</v>
      </c>
      <c r="Q20" s="40">
        <v>5369777</v>
      </c>
      <c r="R20" s="40">
        <v>2987968</v>
      </c>
    </row>
    <row r="21" spans="2:18" x14ac:dyDescent="0.25">
      <c r="B21" s="47" t="s">
        <v>30</v>
      </c>
      <c r="C21" s="24" t="s">
        <v>31</v>
      </c>
      <c r="D21" s="17" t="s">
        <v>23</v>
      </c>
      <c r="E21" s="20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40">
        <v>0</v>
      </c>
      <c r="R21" s="40">
        <v>0</v>
      </c>
    </row>
    <row r="22" spans="2:18" x14ac:dyDescent="0.25">
      <c r="B22" s="81" t="s">
        <v>32</v>
      </c>
      <c r="C22" s="34" t="s">
        <v>33</v>
      </c>
      <c r="D22" s="17" t="s">
        <v>23</v>
      </c>
      <c r="E22" s="20">
        <v>360204</v>
      </c>
      <c r="F22" s="21">
        <v>448940</v>
      </c>
      <c r="G22" s="21">
        <v>411253</v>
      </c>
      <c r="H22" s="21">
        <v>411971</v>
      </c>
      <c r="I22" s="21">
        <v>409870</v>
      </c>
      <c r="J22" s="21">
        <v>406847</v>
      </c>
      <c r="K22" s="21">
        <v>396047</v>
      </c>
      <c r="L22" s="21">
        <v>391494</v>
      </c>
      <c r="M22" s="21">
        <v>398222.23647</v>
      </c>
      <c r="N22" s="21">
        <v>386995</v>
      </c>
      <c r="O22" s="21">
        <v>369824.97399999999</v>
      </c>
      <c r="P22" s="30">
        <v>360640</v>
      </c>
      <c r="Q22" s="40">
        <v>339780</v>
      </c>
      <c r="R22" s="40">
        <v>371972.45699999999</v>
      </c>
    </row>
    <row r="23" spans="2:18" x14ac:dyDescent="0.25">
      <c r="B23" s="47" t="s">
        <v>34</v>
      </c>
      <c r="C23" s="24" t="s">
        <v>35</v>
      </c>
      <c r="D23" s="17" t="s">
        <v>23</v>
      </c>
      <c r="E23" s="23">
        <v>12588</v>
      </c>
      <c r="F23" s="21">
        <v>685764</v>
      </c>
      <c r="G23" s="21">
        <v>2418579</v>
      </c>
      <c r="H23" s="21">
        <v>2140514</v>
      </c>
      <c r="I23" s="21">
        <v>2012307</v>
      </c>
      <c r="J23" s="21">
        <v>1272179</v>
      </c>
      <c r="K23" s="21">
        <v>1637369</v>
      </c>
      <c r="L23" s="21">
        <v>2347313</v>
      </c>
      <c r="M23" s="21">
        <v>1780646</v>
      </c>
      <c r="N23" s="21">
        <v>2523098</v>
      </c>
      <c r="O23" s="21">
        <v>19778320</v>
      </c>
      <c r="P23" s="30">
        <v>19020506</v>
      </c>
      <c r="Q23" s="40">
        <v>11830840</v>
      </c>
      <c r="R23" s="40">
        <v>9201771</v>
      </c>
    </row>
    <row r="24" spans="2:18" x14ac:dyDescent="0.25">
      <c r="B24" s="47" t="s">
        <v>36</v>
      </c>
      <c r="C24" s="24" t="s">
        <v>147</v>
      </c>
      <c r="D24" s="17" t="s">
        <v>23</v>
      </c>
      <c r="E24" s="23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40">
        <v>0</v>
      </c>
      <c r="R24" s="40">
        <v>0</v>
      </c>
    </row>
    <row r="25" spans="2:18" x14ac:dyDescent="0.25">
      <c r="B25" s="47" t="s">
        <v>37</v>
      </c>
      <c r="C25" s="24" t="s">
        <v>38</v>
      </c>
      <c r="D25" s="17" t="s">
        <v>23</v>
      </c>
      <c r="E25" s="23">
        <v>1974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121</v>
      </c>
      <c r="P25" s="32">
        <v>572</v>
      </c>
      <c r="Q25" s="40">
        <v>192</v>
      </c>
      <c r="R25" s="40">
        <v>349</v>
      </c>
    </row>
    <row r="26" spans="2:18" x14ac:dyDescent="0.25">
      <c r="B26" s="47" t="s">
        <v>39</v>
      </c>
      <c r="C26" s="24" t="s">
        <v>40</v>
      </c>
      <c r="D26" s="17" t="s">
        <v>23</v>
      </c>
      <c r="E26" s="23">
        <v>162667</v>
      </c>
      <c r="F26" s="21">
        <v>246783</v>
      </c>
      <c r="G26" s="21">
        <v>284020</v>
      </c>
      <c r="H26" s="21">
        <v>288260</v>
      </c>
      <c r="I26" s="21">
        <v>327819</v>
      </c>
      <c r="J26" s="21">
        <v>216977</v>
      </c>
      <c r="K26" s="21">
        <v>227217</v>
      </c>
      <c r="L26" s="21">
        <v>199654</v>
      </c>
      <c r="M26" s="21">
        <v>199787.70652000001</v>
      </c>
      <c r="N26" s="21">
        <v>263288</v>
      </c>
      <c r="O26" s="21">
        <v>682982</v>
      </c>
      <c r="P26" s="32">
        <v>1205021</v>
      </c>
      <c r="Q26" s="40">
        <v>832394</v>
      </c>
      <c r="R26" s="40">
        <v>693267</v>
      </c>
    </row>
    <row r="27" spans="2:18" x14ac:dyDescent="0.25">
      <c r="B27" s="47" t="s">
        <v>41</v>
      </c>
      <c r="C27" s="24" t="s">
        <v>42</v>
      </c>
      <c r="D27" s="17" t="s">
        <v>23</v>
      </c>
      <c r="E27" s="23">
        <v>5069409</v>
      </c>
      <c r="F27" s="23">
        <v>9626939</v>
      </c>
      <c r="G27" s="23">
        <v>9709723</v>
      </c>
      <c r="H27" s="23">
        <v>9672291</v>
      </c>
      <c r="I27" s="23">
        <v>9713716</v>
      </c>
      <c r="J27" s="23">
        <v>8802057</v>
      </c>
      <c r="K27" s="23">
        <v>8908333</v>
      </c>
      <c r="L27" s="23">
        <v>9527574</v>
      </c>
      <c r="M27" s="23">
        <v>9157755</v>
      </c>
      <c r="N27" s="23">
        <v>10215859</v>
      </c>
      <c r="O27" s="23">
        <v>31643014</v>
      </c>
      <c r="P27" s="33">
        <v>34048922</v>
      </c>
      <c r="Q27" s="40">
        <v>22954404</v>
      </c>
      <c r="R27" s="40">
        <v>19410076</v>
      </c>
    </row>
    <row r="28" spans="2:18" x14ac:dyDescent="0.25">
      <c r="B28" s="2"/>
    </row>
    <row r="29" spans="2:18" x14ac:dyDescent="0.25">
      <c r="B29" s="2"/>
      <c r="N29" s="3"/>
      <c r="O29" s="3"/>
    </row>
    <row r="30" spans="2:18" x14ac:dyDescent="0.25">
      <c r="B30" s="2"/>
      <c r="C30" s="4"/>
      <c r="O30" s="3"/>
      <c r="P30" s="3"/>
      <c r="Q30" s="37"/>
    </row>
    <row r="31" spans="2:18" x14ac:dyDescent="0.25">
      <c r="B31" s="2"/>
      <c r="C31" s="4"/>
      <c r="N31" s="3"/>
      <c r="O31" s="3"/>
    </row>
    <row r="32" spans="2:18" x14ac:dyDescent="0.25">
      <c r="B32" s="2"/>
      <c r="C32" s="4"/>
      <c r="G32" s="3"/>
    </row>
    <row r="33" spans="2:2" x14ac:dyDescent="0.25">
      <c r="B33" s="2"/>
    </row>
    <row r="34" spans="2:2" x14ac:dyDescent="0.25">
      <c r="B34" s="2"/>
    </row>
  </sheetData>
  <mergeCells count="19">
    <mergeCell ref="B2:F2"/>
    <mergeCell ref="D6:D7"/>
    <mergeCell ref="B6:B7"/>
    <mergeCell ref="C6:C7"/>
    <mergeCell ref="E6:E7"/>
    <mergeCell ref="B3:G4"/>
    <mergeCell ref="G6:G7"/>
    <mergeCell ref="O6:O7"/>
    <mergeCell ref="L6:L7"/>
    <mergeCell ref="J6:J7"/>
    <mergeCell ref="R6:R7"/>
    <mergeCell ref="F6:F7"/>
    <mergeCell ref="I6:I7"/>
    <mergeCell ref="N6:N7"/>
    <mergeCell ref="H6:H7"/>
    <mergeCell ref="K6:K7"/>
    <mergeCell ref="M6:M7"/>
    <mergeCell ref="Q6:Q7"/>
    <mergeCell ref="P6:P7"/>
  </mergeCells>
  <phoneticPr fontId="0" type="noConversion"/>
  <pageMargins left="0.75" right="0.75" top="1" bottom="1" header="0.5" footer="0.5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42"/>
  <sheetViews>
    <sheetView showGridLines="0" workbookViewId="0">
      <selection activeCell="B6" sqref="B6:B7"/>
    </sheetView>
  </sheetViews>
  <sheetFormatPr defaultRowHeight="13.2" x14ac:dyDescent="0.25"/>
  <cols>
    <col min="2" max="2" width="7.33203125" customWidth="1"/>
    <col min="3" max="3" width="77.21875" bestFit="1" customWidth="1"/>
    <col min="4" max="4" width="7.6640625" customWidth="1"/>
    <col min="5" max="5" width="13.109375" hidden="1" customWidth="1"/>
    <col min="6" max="7" width="13.88671875" hidden="1" customWidth="1"/>
    <col min="8" max="8" width="9.109375" hidden="1" customWidth="1"/>
    <col min="9" max="15" width="13.6640625" hidden="1" customWidth="1"/>
    <col min="16" max="17" width="16.44140625" hidden="1" customWidth="1"/>
    <col min="18" max="18" width="12.88671875" style="13" customWidth="1"/>
    <col min="19" max="19" width="11.33203125" style="13" customWidth="1"/>
    <col min="258" max="258" width="7.33203125" customWidth="1"/>
    <col min="259" max="259" width="69.6640625" customWidth="1"/>
    <col min="260" max="260" width="7.6640625" customWidth="1"/>
    <col min="261" max="266" width="0" hidden="1" customWidth="1"/>
    <col min="267" max="268" width="13.6640625" customWidth="1"/>
    <col min="514" max="514" width="7.33203125" customWidth="1"/>
    <col min="515" max="515" width="69.6640625" customWidth="1"/>
    <col min="516" max="516" width="7.6640625" customWidth="1"/>
    <col min="517" max="522" width="0" hidden="1" customWidth="1"/>
    <col min="523" max="524" width="13.6640625" customWidth="1"/>
    <col min="770" max="770" width="7.33203125" customWidth="1"/>
    <col min="771" max="771" width="69.6640625" customWidth="1"/>
    <col min="772" max="772" width="7.6640625" customWidth="1"/>
    <col min="773" max="778" width="0" hidden="1" customWidth="1"/>
    <col min="779" max="780" width="13.6640625" customWidth="1"/>
    <col min="1026" max="1026" width="7.33203125" customWidth="1"/>
    <col min="1027" max="1027" width="69.6640625" customWidth="1"/>
    <col min="1028" max="1028" width="7.6640625" customWidth="1"/>
    <col min="1029" max="1034" width="0" hidden="1" customWidth="1"/>
    <col min="1035" max="1036" width="13.6640625" customWidth="1"/>
    <col min="1282" max="1282" width="7.33203125" customWidth="1"/>
    <col min="1283" max="1283" width="69.6640625" customWidth="1"/>
    <col min="1284" max="1284" width="7.6640625" customWidth="1"/>
    <col min="1285" max="1290" width="0" hidden="1" customWidth="1"/>
    <col min="1291" max="1292" width="13.6640625" customWidth="1"/>
    <col min="1538" max="1538" width="7.33203125" customWidth="1"/>
    <col min="1539" max="1539" width="69.6640625" customWidth="1"/>
    <col min="1540" max="1540" width="7.6640625" customWidth="1"/>
    <col min="1541" max="1546" width="0" hidden="1" customWidth="1"/>
    <col min="1547" max="1548" width="13.6640625" customWidth="1"/>
    <col min="1794" max="1794" width="7.33203125" customWidth="1"/>
    <col min="1795" max="1795" width="69.6640625" customWidth="1"/>
    <col min="1796" max="1796" width="7.6640625" customWidth="1"/>
    <col min="1797" max="1802" width="0" hidden="1" customWidth="1"/>
    <col min="1803" max="1804" width="13.6640625" customWidth="1"/>
    <col min="2050" max="2050" width="7.33203125" customWidth="1"/>
    <col min="2051" max="2051" width="69.6640625" customWidth="1"/>
    <col min="2052" max="2052" width="7.6640625" customWidth="1"/>
    <col min="2053" max="2058" width="0" hidden="1" customWidth="1"/>
    <col min="2059" max="2060" width="13.6640625" customWidth="1"/>
    <col min="2306" max="2306" width="7.33203125" customWidth="1"/>
    <col min="2307" max="2307" width="69.6640625" customWidth="1"/>
    <col min="2308" max="2308" width="7.6640625" customWidth="1"/>
    <col min="2309" max="2314" width="0" hidden="1" customWidth="1"/>
    <col min="2315" max="2316" width="13.6640625" customWidth="1"/>
    <col min="2562" max="2562" width="7.33203125" customWidth="1"/>
    <col min="2563" max="2563" width="69.6640625" customWidth="1"/>
    <col min="2564" max="2564" width="7.6640625" customWidth="1"/>
    <col min="2565" max="2570" width="0" hidden="1" customWidth="1"/>
    <col min="2571" max="2572" width="13.6640625" customWidth="1"/>
    <col min="2818" max="2818" width="7.33203125" customWidth="1"/>
    <col min="2819" max="2819" width="69.6640625" customWidth="1"/>
    <col min="2820" max="2820" width="7.6640625" customWidth="1"/>
    <col min="2821" max="2826" width="0" hidden="1" customWidth="1"/>
    <col min="2827" max="2828" width="13.6640625" customWidth="1"/>
    <col min="3074" max="3074" width="7.33203125" customWidth="1"/>
    <col min="3075" max="3075" width="69.6640625" customWidth="1"/>
    <col min="3076" max="3076" width="7.6640625" customWidth="1"/>
    <col min="3077" max="3082" width="0" hidden="1" customWidth="1"/>
    <col min="3083" max="3084" width="13.6640625" customWidth="1"/>
    <col min="3330" max="3330" width="7.33203125" customWidth="1"/>
    <col min="3331" max="3331" width="69.6640625" customWidth="1"/>
    <col min="3332" max="3332" width="7.6640625" customWidth="1"/>
    <col min="3333" max="3338" width="0" hidden="1" customWidth="1"/>
    <col min="3339" max="3340" width="13.6640625" customWidth="1"/>
    <col min="3586" max="3586" width="7.33203125" customWidth="1"/>
    <col min="3587" max="3587" width="69.6640625" customWidth="1"/>
    <col min="3588" max="3588" width="7.6640625" customWidth="1"/>
    <col min="3589" max="3594" width="0" hidden="1" customWidth="1"/>
    <col min="3595" max="3596" width="13.6640625" customWidth="1"/>
    <col min="3842" max="3842" width="7.33203125" customWidth="1"/>
    <col min="3843" max="3843" width="69.6640625" customWidth="1"/>
    <col min="3844" max="3844" width="7.6640625" customWidth="1"/>
    <col min="3845" max="3850" width="0" hidden="1" customWidth="1"/>
    <col min="3851" max="3852" width="13.6640625" customWidth="1"/>
    <col min="4098" max="4098" width="7.33203125" customWidth="1"/>
    <col min="4099" max="4099" width="69.6640625" customWidth="1"/>
    <col min="4100" max="4100" width="7.6640625" customWidth="1"/>
    <col min="4101" max="4106" width="0" hidden="1" customWidth="1"/>
    <col min="4107" max="4108" width="13.6640625" customWidth="1"/>
    <col min="4354" max="4354" width="7.33203125" customWidth="1"/>
    <col min="4355" max="4355" width="69.6640625" customWidth="1"/>
    <col min="4356" max="4356" width="7.6640625" customWidth="1"/>
    <col min="4357" max="4362" width="0" hidden="1" customWidth="1"/>
    <col min="4363" max="4364" width="13.6640625" customWidth="1"/>
    <col min="4610" max="4610" width="7.33203125" customWidth="1"/>
    <col min="4611" max="4611" width="69.6640625" customWidth="1"/>
    <col min="4612" max="4612" width="7.6640625" customWidth="1"/>
    <col min="4613" max="4618" width="0" hidden="1" customWidth="1"/>
    <col min="4619" max="4620" width="13.6640625" customWidth="1"/>
    <col min="4866" max="4866" width="7.33203125" customWidth="1"/>
    <col min="4867" max="4867" width="69.6640625" customWidth="1"/>
    <col min="4868" max="4868" width="7.6640625" customWidth="1"/>
    <col min="4869" max="4874" width="0" hidden="1" customWidth="1"/>
    <col min="4875" max="4876" width="13.6640625" customWidth="1"/>
    <col min="5122" max="5122" width="7.33203125" customWidth="1"/>
    <col min="5123" max="5123" width="69.6640625" customWidth="1"/>
    <col min="5124" max="5124" width="7.6640625" customWidth="1"/>
    <col min="5125" max="5130" width="0" hidden="1" customWidth="1"/>
    <col min="5131" max="5132" width="13.6640625" customWidth="1"/>
    <col min="5378" max="5378" width="7.33203125" customWidth="1"/>
    <col min="5379" max="5379" width="69.6640625" customWidth="1"/>
    <col min="5380" max="5380" width="7.6640625" customWidth="1"/>
    <col min="5381" max="5386" width="0" hidden="1" customWidth="1"/>
    <col min="5387" max="5388" width="13.6640625" customWidth="1"/>
    <col min="5634" max="5634" width="7.33203125" customWidth="1"/>
    <col min="5635" max="5635" width="69.6640625" customWidth="1"/>
    <col min="5636" max="5636" width="7.6640625" customWidth="1"/>
    <col min="5637" max="5642" width="0" hidden="1" customWidth="1"/>
    <col min="5643" max="5644" width="13.6640625" customWidth="1"/>
    <col min="5890" max="5890" width="7.33203125" customWidth="1"/>
    <col min="5891" max="5891" width="69.6640625" customWidth="1"/>
    <col min="5892" max="5892" width="7.6640625" customWidth="1"/>
    <col min="5893" max="5898" width="0" hidden="1" customWidth="1"/>
    <col min="5899" max="5900" width="13.6640625" customWidth="1"/>
    <col min="6146" max="6146" width="7.33203125" customWidth="1"/>
    <col min="6147" max="6147" width="69.6640625" customWidth="1"/>
    <col min="6148" max="6148" width="7.6640625" customWidth="1"/>
    <col min="6149" max="6154" width="0" hidden="1" customWidth="1"/>
    <col min="6155" max="6156" width="13.6640625" customWidth="1"/>
    <col min="6402" max="6402" width="7.33203125" customWidth="1"/>
    <col min="6403" max="6403" width="69.6640625" customWidth="1"/>
    <col min="6404" max="6404" width="7.6640625" customWidth="1"/>
    <col min="6405" max="6410" width="0" hidden="1" customWidth="1"/>
    <col min="6411" max="6412" width="13.6640625" customWidth="1"/>
    <col min="6658" max="6658" width="7.33203125" customWidth="1"/>
    <col min="6659" max="6659" width="69.6640625" customWidth="1"/>
    <col min="6660" max="6660" width="7.6640625" customWidth="1"/>
    <col min="6661" max="6666" width="0" hidden="1" customWidth="1"/>
    <col min="6667" max="6668" width="13.6640625" customWidth="1"/>
    <col min="6914" max="6914" width="7.33203125" customWidth="1"/>
    <col min="6915" max="6915" width="69.6640625" customWidth="1"/>
    <col min="6916" max="6916" width="7.6640625" customWidth="1"/>
    <col min="6917" max="6922" width="0" hidden="1" customWidth="1"/>
    <col min="6923" max="6924" width="13.6640625" customWidth="1"/>
    <col min="7170" max="7170" width="7.33203125" customWidth="1"/>
    <col min="7171" max="7171" width="69.6640625" customWidth="1"/>
    <col min="7172" max="7172" width="7.6640625" customWidth="1"/>
    <col min="7173" max="7178" width="0" hidden="1" customWidth="1"/>
    <col min="7179" max="7180" width="13.6640625" customWidth="1"/>
    <col min="7426" max="7426" width="7.33203125" customWidth="1"/>
    <col min="7427" max="7427" width="69.6640625" customWidth="1"/>
    <col min="7428" max="7428" width="7.6640625" customWidth="1"/>
    <col min="7429" max="7434" width="0" hidden="1" customWidth="1"/>
    <col min="7435" max="7436" width="13.6640625" customWidth="1"/>
    <col min="7682" max="7682" width="7.33203125" customWidth="1"/>
    <col min="7683" max="7683" width="69.6640625" customWidth="1"/>
    <col min="7684" max="7684" width="7.6640625" customWidth="1"/>
    <col min="7685" max="7690" width="0" hidden="1" customWidth="1"/>
    <col min="7691" max="7692" width="13.6640625" customWidth="1"/>
    <col min="7938" max="7938" width="7.33203125" customWidth="1"/>
    <col min="7939" max="7939" width="69.6640625" customWidth="1"/>
    <col min="7940" max="7940" width="7.6640625" customWidth="1"/>
    <col min="7941" max="7946" width="0" hidden="1" customWidth="1"/>
    <col min="7947" max="7948" width="13.6640625" customWidth="1"/>
    <col min="8194" max="8194" width="7.33203125" customWidth="1"/>
    <col min="8195" max="8195" width="69.6640625" customWidth="1"/>
    <col min="8196" max="8196" width="7.6640625" customWidth="1"/>
    <col min="8197" max="8202" width="0" hidden="1" customWidth="1"/>
    <col min="8203" max="8204" width="13.6640625" customWidth="1"/>
    <col min="8450" max="8450" width="7.33203125" customWidth="1"/>
    <col min="8451" max="8451" width="69.6640625" customWidth="1"/>
    <col min="8452" max="8452" width="7.6640625" customWidth="1"/>
    <col min="8453" max="8458" width="0" hidden="1" customWidth="1"/>
    <col min="8459" max="8460" width="13.6640625" customWidth="1"/>
    <col min="8706" max="8706" width="7.33203125" customWidth="1"/>
    <col min="8707" max="8707" width="69.6640625" customWidth="1"/>
    <col min="8708" max="8708" width="7.6640625" customWidth="1"/>
    <col min="8709" max="8714" width="0" hidden="1" customWidth="1"/>
    <col min="8715" max="8716" width="13.6640625" customWidth="1"/>
    <col min="8962" max="8962" width="7.33203125" customWidth="1"/>
    <col min="8963" max="8963" width="69.6640625" customWidth="1"/>
    <col min="8964" max="8964" width="7.6640625" customWidth="1"/>
    <col min="8965" max="8970" width="0" hidden="1" customWidth="1"/>
    <col min="8971" max="8972" width="13.6640625" customWidth="1"/>
    <col min="9218" max="9218" width="7.33203125" customWidth="1"/>
    <col min="9219" max="9219" width="69.6640625" customWidth="1"/>
    <col min="9220" max="9220" width="7.6640625" customWidth="1"/>
    <col min="9221" max="9226" width="0" hidden="1" customWidth="1"/>
    <col min="9227" max="9228" width="13.6640625" customWidth="1"/>
    <col min="9474" max="9474" width="7.33203125" customWidth="1"/>
    <col min="9475" max="9475" width="69.6640625" customWidth="1"/>
    <col min="9476" max="9476" width="7.6640625" customWidth="1"/>
    <col min="9477" max="9482" width="0" hidden="1" customWidth="1"/>
    <col min="9483" max="9484" width="13.6640625" customWidth="1"/>
    <col min="9730" max="9730" width="7.33203125" customWidth="1"/>
    <col min="9731" max="9731" width="69.6640625" customWidth="1"/>
    <col min="9732" max="9732" width="7.6640625" customWidth="1"/>
    <col min="9733" max="9738" width="0" hidden="1" customWidth="1"/>
    <col min="9739" max="9740" width="13.6640625" customWidth="1"/>
    <col min="9986" max="9986" width="7.33203125" customWidth="1"/>
    <col min="9987" max="9987" width="69.6640625" customWidth="1"/>
    <col min="9988" max="9988" width="7.6640625" customWidth="1"/>
    <col min="9989" max="9994" width="0" hidden="1" customWidth="1"/>
    <col min="9995" max="9996" width="13.6640625" customWidth="1"/>
    <col min="10242" max="10242" width="7.33203125" customWidth="1"/>
    <col min="10243" max="10243" width="69.6640625" customWidth="1"/>
    <col min="10244" max="10244" width="7.6640625" customWidth="1"/>
    <col min="10245" max="10250" width="0" hidden="1" customWidth="1"/>
    <col min="10251" max="10252" width="13.6640625" customWidth="1"/>
    <col min="10498" max="10498" width="7.33203125" customWidth="1"/>
    <col min="10499" max="10499" width="69.6640625" customWidth="1"/>
    <col min="10500" max="10500" width="7.6640625" customWidth="1"/>
    <col min="10501" max="10506" width="0" hidden="1" customWidth="1"/>
    <col min="10507" max="10508" width="13.6640625" customWidth="1"/>
    <col min="10754" max="10754" width="7.33203125" customWidth="1"/>
    <col min="10755" max="10755" width="69.6640625" customWidth="1"/>
    <col min="10756" max="10756" width="7.6640625" customWidth="1"/>
    <col min="10757" max="10762" width="0" hidden="1" customWidth="1"/>
    <col min="10763" max="10764" width="13.6640625" customWidth="1"/>
    <col min="11010" max="11010" width="7.33203125" customWidth="1"/>
    <col min="11011" max="11011" width="69.6640625" customWidth="1"/>
    <col min="11012" max="11012" width="7.6640625" customWidth="1"/>
    <col min="11013" max="11018" width="0" hidden="1" customWidth="1"/>
    <col min="11019" max="11020" width="13.6640625" customWidth="1"/>
    <col min="11266" max="11266" width="7.33203125" customWidth="1"/>
    <col min="11267" max="11267" width="69.6640625" customWidth="1"/>
    <col min="11268" max="11268" width="7.6640625" customWidth="1"/>
    <col min="11269" max="11274" width="0" hidden="1" customWidth="1"/>
    <col min="11275" max="11276" width="13.6640625" customWidth="1"/>
    <col min="11522" max="11522" width="7.33203125" customWidth="1"/>
    <col min="11523" max="11523" width="69.6640625" customWidth="1"/>
    <col min="11524" max="11524" width="7.6640625" customWidth="1"/>
    <col min="11525" max="11530" width="0" hidden="1" customWidth="1"/>
    <col min="11531" max="11532" width="13.6640625" customWidth="1"/>
    <col min="11778" max="11778" width="7.33203125" customWidth="1"/>
    <col min="11779" max="11779" width="69.6640625" customWidth="1"/>
    <col min="11780" max="11780" width="7.6640625" customWidth="1"/>
    <col min="11781" max="11786" width="0" hidden="1" customWidth="1"/>
    <col min="11787" max="11788" width="13.6640625" customWidth="1"/>
    <col min="12034" max="12034" width="7.33203125" customWidth="1"/>
    <col min="12035" max="12035" width="69.6640625" customWidth="1"/>
    <col min="12036" max="12036" width="7.6640625" customWidth="1"/>
    <col min="12037" max="12042" width="0" hidden="1" customWidth="1"/>
    <col min="12043" max="12044" width="13.6640625" customWidth="1"/>
    <col min="12290" max="12290" width="7.33203125" customWidth="1"/>
    <col min="12291" max="12291" width="69.6640625" customWidth="1"/>
    <col min="12292" max="12292" width="7.6640625" customWidth="1"/>
    <col min="12293" max="12298" width="0" hidden="1" customWidth="1"/>
    <col min="12299" max="12300" width="13.6640625" customWidth="1"/>
    <col min="12546" max="12546" width="7.33203125" customWidth="1"/>
    <col min="12547" max="12547" width="69.6640625" customWidth="1"/>
    <col min="12548" max="12548" width="7.6640625" customWidth="1"/>
    <col min="12549" max="12554" width="0" hidden="1" customWidth="1"/>
    <col min="12555" max="12556" width="13.6640625" customWidth="1"/>
    <col min="12802" max="12802" width="7.33203125" customWidth="1"/>
    <col min="12803" max="12803" width="69.6640625" customWidth="1"/>
    <col min="12804" max="12804" width="7.6640625" customWidth="1"/>
    <col min="12805" max="12810" width="0" hidden="1" customWidth="1"/>
    <col min="12811" max="12812" width="13.6640625" customWidth="1"/>
    <col min="13058" max="13058" width="7.33203125" customWidth="1"/>
    <col min="13059" max="13059" width="69.6640625" customWidth="1"/>
    <col min="13060" max="13060" width="7.6640625" customWidth="1"/>
    <col min="13061" max="13066" width="0" hidden="1" customWidth="1"/>
    <col min="13067" max="13068" width="13.6640625" customWidth="1"/>
    <col min="13314" max="13314" width="7.33203125" customWidth="1"/>
    <col min="13315" max="13315" width="69.6640625" customWidth="1"/>
    <col min="13316" max="13316" width="7.6640625" customWidth="1"/>
    <col min="13317" max="13322" width="0" hidden="1" customWidth="1"/>
    <col min="13323" max="13324" width="13.6640625" customWidth="1"/>
    <col min="13570" max="13570" width="7.33203125" customWidth="1"/>
    <col min="13571" max="13571" width="69.6640625" customWidth="1"/>
    <col min="13572" max="13572" width="7.6640625" customWidth="1"/>
    <col min="13573" max="13578" width="0" hidden="1" customWidth="1"/>
    <col min="13579" max="13580" width="13.6640625" customWidth="1"/>
    <col min="13826" max="13826" width="7.33203125" customWidth="1"/>
    <col min="13827" max="13827" width="69.6640625" customWidth="1"/>
    <col min="13828" max="13828" width="7.6640625" customWidth="1"/>
    <col min="13829" max="13834" width="0" hidden="1" customWidth="1"/>
    <col min="13835" max="13836" width="13.6640625" customWidth="1"/>
    <col min="14082" max="14082" width="7.33203125" customWidth="1"/>
    <col min="14083" max="14083" width="69.6640625" customWidth="1"/>
    <col min="14084" max="14084" width="7.6640625" customWidth="1"/>
    <col min="14085" max="14090" width="0" hidden="1" customWidth="1"/>
    <col min="14091" max="14092" width="13.6640625" customWidth="1"/>
    <col min="14338" max="14338" width="7.33203125" customWidth="1"/>
    <col min="14339" max="14339" width="69.6640625" customWidth="1"/>
    <col min="14340" max="14340" width="7.6640625" customWidth="1"/>
    <col min="14341" max="14346" width="0" hidden="1" customWidth="1"/>
    <col min="14347" max="14348" width="13.6640625" customWidth="1"/>
    <col min="14594" max="14594" width="7.33203125" customWidth="1"/>
    <col min="14595" max="14595" width="69.6640625" customWidth="1"/>
    <col min="14596" max="14596" width="7.6640625" customWidth="1"/>
    <col min="14597" max="14602" width="0" hidden="1" customWidth="1"/>
    <col min="14603" max="14604" width="13.6640625" customWidth="1"/>
    <col min="14850" max="14850" width="7.33203125" customWidth="1"/>
    <col min="14851" max="14851" width="69.6640625" customWidth="1"/>
    <col min="14852" max="14852" width="7.6640625" customWidth="1"/>
    <col min="14853" max="14858" width="0" hidden="1" customWidth="1"/>
    <col min="14859" max="14860" width="13.6640625" customWidth="1"/>
    <col min="15106" max="15106" width="7.33203125" customWidth="1"/>
    <col min="15107" max="15107" width="69.6640625" customWidth="1"/>
    <col min="15108" max="15108" width="7.6640625" customWidth="1"/>
    <col min="15109" max="15114" width="0" hidden="1" customWidth="1"/>
    <col min="15115" max="15116" width="13.6640625" customWidth="1"/>
    <col min="15362" max="15362" width="7.33203125" customWidth="1"/>
    <col min="15363" max="15363" width="69.6640625" customWidth="1"/>
    <col min="15364" max="15364" width="7.6640625" customWidth="1"/>
    <col min="15365" max="15370" width="0" hidden="1" customWidth="1"/>
    <col min="15371" max="15372" width="13.6640625" customWidth="1"/>
    <col min="15618" max="15618" width="7.33203125" customWidth="1"/>
    <col min="15619" max="15619" width="69.6640625" customWidth="1"/>
    <col min="15620" max="15620" width="7.6640625" customWidth="1"/>
    <col min="15621" max="15626" width="0" hidden="1" customWidth="1"/>
    <col min="15627" max="15628" width="13.6640625" customWidth="1"/>
    <col min="15874" max="15874" width="7.33203125" customWidth="1"/>
    <col min="15875" max="15875" width="69.6640625" customWidth="1"/>
    <col min="15876" max="15876" width="7.6640625" customWidth="1"/>
    <col min="15877" max="15882" width="0" hidden="1" customWidth="1"/>
    <col min="15883" max="15884" width="13.6640625" customWidth="1"/>
    <col min="16130" max="16130" width="7.33203125" customWidth="1"/>
    <col min="16131" max="16131" width="69.6640625" customWidth="1"/>
    <col min="16132" max="16132" width="7.6640625" customWidth="1"/>
    <col min="16133" max="16138" width="0" hidden="1" customWidth="1"/>
    <col min="16139" max="16140" width="13.6640625" customWidth="1"/>
  </cols>
  <sheetData>
    <row r="2" spans="2:19" x14ac:dyDescent="0.25">
      <c r="B2" s="121" t="s">
        <v>50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2:19" x14ac:dyDescent="0.25">
      <c r="B3" s="125" t="s">
        <v>51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19" x14ac:dyDescent="0.25">
      <c r="B4" s="7"/>
      <c r="C4" s="7"/>
      <c r="D4" s="7"/>
      <c r="E4" s="7"/>
      <c r="F4" s="7"/>
      <c r="G4" s="7"/>
    </row>
    <row r="6" spans="2:19" x14ac:dyDescent="0.25">
      <c r="B6" s="122" t="s">
        <v>2</v>
      </c>
      <c r="C6" s="119" t="s">
        <v>0</v>
      </c>
      <c r="D6" s="122" t="s">
        <v>1</v>
      </c>
      <c r="E6" s="119" t="s">
        <v>3</v>
      </c>
      <c r="F6" s="119" t="s">
        <v>44</v>
      </c>
      <c r="G6" s="117" t="s">
        <v>45</v>
      </c>
      <c r="H6" s="44"/>
      <c r="I6" s="117" t="s">
        <v>46</v>
      </c>
      <c r="J6" s="117" t="s">
        <v>47</v>
      </c>
      <c r="K6" s="117" t="s">
        <v>48</v>
      </c>
      <c r="L6" s="117" t="s">
        <v>49</v>
      </c>
      <c r="M6" s="117" t="s">
        <v>144</v>
      </c>
      <c r="N6" s="117" t="s">
        <v>146</v>
      </c>
      <c r="O6" s="117" t="s">
        <v>148</v>
      </c>
      <c r="P6" s="117" t="s">
        <v>149</v>
      </c>
      <c r="Q6" s="117" t="s">
        <v>151</v>
      </c>
      <c r="R6" s="117" t="s">
        <v>154</v>
      </c>
      <c r="S6" s="117" t="s">
        <v>156</v>
      </c>
    </row>
    <row r="7" spans="2:19" ht="13.8" thickBot="1" x14ac:dyDescent="0.3">
      <c r="B7" s="123"/>
      <c r="C7" s="120"/>
      <c r="D7" s="123"/>
      <c r="E7" s="120"/>
      <c r="F7" s="120"/>
      <c r="G7" s="118"/>
      <c r="H7" s="79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2:19" ht="13.8" thickTop="1" x14ac:dyDescent="0.25">
      <c r="B8" s="72" t="s">
        <v>4</v>
      </c>
      <c r="C8" s="73" t="s">
        <v>52</v>
      </c>
      <c r="D8" s="74" t="s">
        <v>7</v>
      </c>
      <c r="E8" s="75">
        <f t="shared" ref="E8:K8" si="0">E9+E10+E11+E12+E13+E14</f>
        <v>2030194</v>
      </c>
      <c r="F8" s="75">
        <f t="shared" si="0"/>
        <v>1908548</v>
      </c>
      <c r="G8" s="75">
        <f t="shared" si="0"/>
        <v>1554583</v>
      </c>
      <c r="H8" s="75">
        <f t="shared" si="0"/>
        <v>0</v>
      </c>
      <c r="I8" s="75">
        <f t="shared" si="0"/>
        <v>1695894</v>
      </c>
      <c r="J8" s="75">
        <f t="shared" si="0"/>
        <v>1789309</v>
      </c>
      <c r="K8" s="75">
        <f t="shared" si="0"/>
        <v>1805005</v>
      </c>
      <c r="L8" s="75">
        <v>1692340</v>
      </c>
      <c r="M8" s="76">
        <f>M9+M10+M11+M12+M13+M14</f>
        <v>1629956</v>
      </c>
      <c r="N8" s="76">
        <f>N9+N10+N11+N12+N13+N14</f>
        <v>1674624</v>
      </c>
      <c r="O8" s="76">
        <f>O9+O10+O11+O12+O13+O14</f>
        <v>1762506</v>
      </c>
      <c r="P8" s="76">
        <f>P9+P10+P11+P12+P13+P14</f>
        <v>1528643</v>
      </c>
      <c r="Q8" s="77">
        <v>1319033</v>
      </c>
      <c r="R8" s="78">
        <v>1385153</v>
      </c>
      <c r="S8" s="78">
        <v>1485017</v>
      </c>
    </row>
    <row r="9" spans="2:19" x14ac:dyDescent="0.25">
      <c r="B9" s="48" t="s">
        <v>53</v>
      </c>
      <c r="C9" s="46" t="s">
        <v>54</v>
      </c>
      <c r="D9" s="47" t="s">
        <v>7</v>
      </c>
      <c r="E9" s="49">
        <v>0</v>
      </c>
      <c r="F9" s="50">
        <v>0</v>
      </c>
      <c r="G9" s="50">
        <v>0</v>
      </c>
      <c r="H9" s="44"/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1">
        <v>0</v>
      </c>
      <c r="S9" s="51">
        <v>0</v>
      </c>
    </row>
    <row r="10" spans="2:19" x14ac:dyDescent="0.25">
      <c r="B10" s="52" t="s">
        <v>55</v>
      </c>
      <c r="C10" s="34" t="s">
        <v>56</v>
      </c>
      <c r="D10" s="47" t="s">
        <v>7</v>
      </c>
      <c r="E10" s="53">
        <v>859</v>
      </c>
      <c r="F10" s="50">
        <v>0</v>
      </c>
      <c r="G10" s="50">
        <v>0</v>
      </c>
      <c r="H10" s="44"/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1">
        <v>0</v>
      </c>
      <c r="S10" s="51">
        <v>0</v>
      </c>
    </row>
    <row r="11" spans="2:19" x14ac:dyDescent="0.25">
      <c r="B11" s="54" t="s">
        <v>57</v>
      </c>
      <c r="C11" s="46" t="s">
        <v>58</v>
      </c>
      <c r="D11" s="47" t="s">
        <v>7</v>
      </c>
      <c r="E11" s="49">
        <v>0</v>
      </c>
      <c r="F11" s="50">
        <v>0</v>
      </c>
      <c r="G11" s="50">
        <v>0</v>
      </c>
      <c r="H11" s="44"/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1">
        <v>0</v>
      </c>
      <c r="S11" s="51">
        <v>0</v>
      </c>
    </row>
    <row r="12" spans="2:19" x14ac:dyDescent="0.25">
      <c r="B12" s="48" t="s">
        <v>59</v>
      </c>
      <c r="C12" s="46" t="s">
        <v>60</v>
      </c>
      <c r="D12" s="47" t="s">
        <v>7</v>
      </c>
      <c r="E12" s="55">
        <f t="shared" ref="E12:K12" si="1">SUM(E9:E11)</f>
        <v>859</v>
      </c>
      <c r="F12" s="56">
        <f t="shared" si="1"/>
        <v>0</v>
      </c>
      <c r="G12" s="56">
        <f t="shared" si="1"/>
        <v>0</v>
      </c>
      <c r="H12" s="56">
        <f t="shared" si="1"/>
        <v>0</v>
      </c>
      <c r="I12" s="56">
        <f t="shared" si="1"/>
        <v>0</v>
      </c>
      <c r="J12" s="56">
        <f t="shared" si="1"/>
        <v>0</v>
      </c>
      <c r="K12" s="56">
        <f t="shared" si="1"/>
        <v>0</v>
      </c>
      <c r="L12" s="56">
        <v>0</v>
      </c>
      <c r="M12" s="56">
        <f>SUM(M9:M11)</f>
        <v>0</v>
      </c>
      <c r="N12" s="56">
        <f>SUM(N9:N11)</f>
        <v>0</v>
      </c>
      <c r="O12" s="56">
        <f>SUM(O9:O11)</f>
        <v>0</v>
      </c>
      <c r="P12" s="56">
        <f>SUM(P9:P11)</f>
        <v>0</v>
      </c>
      <c r="Q12" s="56">
        <v>0</v>
      </c>
      <c r="R12" s="57">
        <v>0</v>
      </c>
      <c r="S12" s="57">
        <v>0</v>
      </c>
    </row>
    <row r="13" spans="2:19" x14ac:dyDescent="0.25">
      <c r="B13" s="54" t="s">
        <v>61</v>
      </c>
      <c r="C13" s="46" t="s">
        <v>62</v>
      </c>
      <c r="D13" s="47" t="s">
        <v>7</v>
      </c>
      <c r="E13" s="55">
        <v>2028476</v>
      </c>
      <c r="F13" s="56">
        <v>1906304</v>
      </c>
      <c r="G13" s="56">
        <v>1554583</v>
      </c>
      <c r="H13" s="44"/>
      <c r="I13" s="56">
        <v>1695894</v>
      </c>
      <c r="J13" s="56">
        <v>1789309</v>
      </c>
      <c r="K13" s="56">
        <v>1805005</v>
      </c>
      <c r="L13" s="56">
        <v>1692340</v>
      </c>
      <c r="M13" s="56">
        <v>1629956</v>
      </c>
      <c r="N13" s="56">
        <v>1674624</v>
      </c>
      <c r="O13" s="56">
        <v>1762506</v>
      </c>
      <c r="P13" s="56">
        <v>1528643</v>
      </c>
      <c r="Q13" s="58">
        <v>1319033</v>
      </c>
      <c r="R13" s="57">
        <v>1385153</v>
      </c>
      <c r="S13" s="57">
        <v>1485017</v>
      </c>
    </row>
    <row r="14" spans="2:19" x14ac:dyDescent="0.25">
      <c r="B14" s="54" t="s">
        <v>63</v>
      </c>
      <c r="C14" s="46" t="s">
        <v>64</v>
      </c>
      <c r="D14" s="47" t="s">
        <v>7</v>
      </c>
      <c r="E14" s="55">
        <f t="shared" ref="E14:K14" si="2">SUM(E15:E18)</f>
        <v>0</v>
      </c>
      <c r="F14" s="56">
        <f t="shared" si="2"/>
        <v>2244</v>
      </c>
      <c r="G14" s="56">
        <f t="shared" si="2"/>
        <v>0</v>
      </c>
      <c r="H14" s="56">
        <f t="shared" si="2"/>
        <v>0</v>
      </c>
      <c r="I14" s="56">
        <f t="shared" si="2"/>
        <v>0</v>
      </c>
      <c r="J14" s="56">
        <f t="shared" si="2"/>
        <v>0</v>
      </c>
      <c r="K14" s="56">
        <f t="shared" si="2"/>
        <v>0</v>
      </c>
      <c r="L14" s="56">
        <v>0</v>
      </c>
      <c r="M14" s="56">
        <f>SUM(M15:M18)</f>
        <v>0</v>
      </c>
      <c r="N14" s="56">
        <f>SUM(N15:N18)</f>
        <v>0</v>
      </c>
      <c r="O14" s="56">
        <f>SUM(O15:O18)</f>
        <v>0</v>
      </c>
      <c r="P14" s="56">
        <f>SUM(P15:P18)</f>
        <v>0</v>
      </c>
      <c r="Q14" s="56">
        <v>0</v>
      </c>
      <c r="R14" s="57">
        <v>0</v>
      </c>
      <c r="S14" s="57">
        <v>0</v>
      </c>
    </row>
    <row r="15" spans="2:19" x14ac:dyDescent="0.25">
      <c r="B15" s="54" t="s">
        <v>65</v>
      </c>
      <c r="C15" s="46" t="s">
        <v>66</v>
      </c>
      <c r="D15" s="47" t="s">
        <v>7</v>
      </c>
      <c r="E15" s="49">
        <v>0</v>
      </c>
      <c r="F15" s="50">
        <v>2244</v>
      </c>
      <c r="G15" s="50">
        <v>0</v>
      </c>
      <c r="H15" s="44"/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1">
        <v>0</v>
      </c>
      <c r="S15" s="51">
        <v>0</v>
      </c>
    </row>
    <row r="16" spans="2:19" x14ac:dyDescent="0.25">
      <c r="B16" s="54" t="s">
        <v>67</v>
      </c>
      <c r="C16" s="46" t="s">
        <v>68</v>
      </c>
      <c r="D16" s="47" t="s">
        <v>7</v>
      </c>
      <c r="E16" s="49">
        <v>0</v>
      </c>
      <c r="F16" s="50">
        <v>0</v>
      </c>
      <c r="G16" s="50">
        <v>0</v>
      </c>
      <c r="H16" s="44"/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1">
        <v>0</v>
      </c>
      <c r="S16" s="51">
        <v>0</v>
      </c>
    </row>
    <row r="17" spans="2:20" x14ac:dyDescent="0.25">
      <c r="B17" s="54" t="s">
        <v>69</v>
      </c>
      <c r="C17" s="46" t="s">
        <v>70</v>
      </c>
      <c r="D17" s="47" t="s">
        <v>7</v>
      </c>
      <c r="E17" s="49">
        <v>0</v>
      </c>
      <c r="F17" s="50">
        <v>0</v>
      </c>
      <c r="G17" s="50">
        <v>0</v>
      </c>
      <c r="H17" s="44"/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1">
        <v>0</v>
      </c>
      <c r="S17" s="51">
        <v>0</v>
      </c>
    </row>
    <row r="18" spans="2:20" x14ac:dyDescent="0.25">
      <c r="B18" s="54" t="s">
        <v>71</v>
      </c>
      <c r="C18" s="46" t="s">
        <v>72</v>
      </c>
      <c r="D18" s="47" t="s">
        <v>7</v>
      </c>
      <c r="E18" s="49">
        <v>0</v>
      </c>
      <c r="F18" s="50">
        <v>0</v>
      </c>
      <c r="G18" s="50">
        <v>0</v>
      </c>
      <c r="H18" s="44"/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1">
        <v>0</v>
      </c>
      <c r="S18" s="51">
        <v>0</v>
      </c>
    </row>
    <row r="19" spans="2:20" x14ac:dyDescent="0.25">
      <c r="B19" s="54" t="s">
        <v>6</v>
      </c>
      <c r="C19" s="46" t="s">
        <v>73</v>
      </c>
      <c r="D19" s="47" t="s">
        <v>23</v>
      </c>
      <c r="E19" s="49">
        <f t="shared" ref="E19:K19" si="3">E20+E21</f>
        <v>3040</v>
      </c>
      <c r="F19" s="50">
        <f t="shared" si="3"/>
        <v>10038</v>
      </c>
      <c r="G19" s="50">
        <f t="shared" si="3"/>
        <v>0</v>
      </c>
      <c r="H19" s="50">
        <f t="shared" si="3"/>
        <v>0</v>
      </c>
      <c r="I19" s="50">
        <f t="shared" si="3"/>
        <v>0</v>
      </c>
      <c r="J19" s="50">
        <f t="shared" si="3"/>
        <v>0</v>
      </c>
      <c r="K19" s="50">
        <f t="shared" si="3"/>
        <v>0</v>
      </c>
      <c r="L19" s="50">
        <v>0</v>
      </c>
      <c r="M19" s="50">
        <f>M20+M21</f>
        <v>0</v>
      </c>
      <c r="N19" s="50">
        <f>N20+N21</f>
        <v>0</v>
      </c>
      <c r="O19" s="50">
        <f>O20+O21</f>
        <v>0</v>
      </c>
      <c r="P19" s="50">
        <f>P20+P21</f>
        <v>0</v>
      </c>
      <c r="Q19" s="50">
        <v>0</v>
      </c>
      <c r="R19" s="51">
        <v>0</v>
      </c>
      <c r="S19" s="51">
        <v>0</v>
      </c>
    </row>
    <row r="20" spans="2:20" x14ac:dyDescent="0.25">
      <c r="B20" s="54" t="s">
        <v>74</v>
      </c>
      <c r="C20" s="46" t="s">
        <v>75</v>
      </c>
      <c r="D20" s="47" t="s">
        <v>23</v>
      </c>
      <c r="E20" s="49">
        <v>0</v>
      </c>
      <c r="F20" s="50">
        <v>2486</v>
      </c>
      <c r="G20" s="50">
        <v>0</v>
      </c>
      <c r="H20" s="44"/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1">
        <v>0</v>
      </c>
      <c r="S20" s="51">
        <v>0</v>
      </c>
    </row>
    <row r="21" spans="2:20" x14ac:dyDescent="0.25">
      <c r="B21" s="54" t="s">
        <v>76</v>
      </c>
      <c r="C21" s="46" t="s">
        <v>77</v>
      </c>
      <c r="D21" s="47" t="s">
        <v>23</v>
      </c>
      <c r="E21" s="49">
        <v>3040</v>
      </c>
      <c r="F21" s="50">
        <v>7552</v>
      </c>
      <c r="G21" s="50">
        <v>0</v>
      </c>
      <c r="H21" s="44"/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1">
        <v>0</v>
      </c>
      <c r="S21" s="51">
        <v>0</v>
      </c>
    </row>
    <row r="22" spans="2:20" x14ac:dyDescent="0.25">
      <c r="B22" s="54" t="s">
        <v>78</v>
      </c>
      <c r="C22" s="46" t="s">
        <v>79</v>
      </c>
      <c r="D22" s="47" t="s">
        <v>23</v>
      </c>
      <c r="E22" s="59">
        <v>0</v>
      </c>
      <c r="F22" s="60">
        <v>0</v>
      </c>
      <c r="G22" s="60">
        <v>0</v>
      </c>
      <c r="H22" s="44"/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1">
        <v>0</v>
      </c>
      <c r="S22" s="61">
        <v>0</v>
      </c>
    </row>
    <row r="23" spans="2:20" x14ac:dyDescent="0.25">
      <c r="B23" s="54" t="s">
        <v>80</v>
      </c>
      <c r="C23" s="46" t="s">
        <v>81</v>
      </c>
      <c r="D23" s="47" t="s">
        <v>23</v>
      </c>
      <c r="E23" s="59">
        <v>0</v>
      </c>
      <c r="F23" s="60">
        <v>0</v>
      </c>
      <c r="G23" s="60">
        <v>0</v>
      </c>
      <c r="H23" s="44"/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1">
        <v>0</v>
      </c>
      <c r="S23" s="61">
        <v>0</v>
      </c>
    </row>
    <row r="24" spans="2:20" x14ac:dyDescent="0.25">
      <c r="B24" s="54" t="s">
        <v>82</v>
      </c>
      <c r="C24" s="46" t="s">
        <v>83</v>
      </c>
      <c r="D24" s="47" t="s">
        <v>23</v>
      </c>
      <c r="E24" s="59">
        <v>0</v>
      </c>
      <c r="F24" s="60">
        <v>0</v>
      </c>
      <c r="G24" s="60">
        <v>0</v>
      </c>
      <c r="H24" s="44"/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1">
        <v>0</v>
      </c>
      <c r="S24" s="61">
        <v>0</v>
      </c>
    </row>
    <row r="25" spans="2:20" x14ac:dyDescent="0.25">
      <c r="B25" s="54" t="s">
        <v>8</v>
      </c>
      <c r="C25" s="46" t="s">
        <v>84</v>
      </c>
      <c r="D25" s="47" t="s">
        <v>23</v>
      </c>
      <c r="E25" s="62">
        <f>E26+E27</f>
        <v>2775957</v>
      </c>
      <c r="F25" s="56">
        <f>F26+F27</f>
        <v>6489569</v>
      </c>
      <c r="G25" s="56">
        <f>G26+G27</f>
        <v>7029062</v>
      </c>
      <c r="H25" s="44"/>
      <c r="I25" s="56">
        <f>I26+I27</f>
        <v>7037308</v>
      </c>
      <c r="J25" s="56">
        <f>J26+J27</f>
        <v>7021664</v>
      </c>
      <c r="K25" s="56">
        <f>K26+K27</f>
        <v>6201444</v>
      </c>
      <c r="L25" s="56">
        <v>6215591</v>
      </c>
      <c r="M25" s="56">
        <f>M26+M27</f>
        <v>6841244</v>
      </c>
      <c r="N25" s="56">
        <v>6443765</v>
      </c>
      <c r="O25" s="56">
        <f>O26+O27</f>
        <v>7328437</v>
      </c>
      <c r="P25" s="56">
        <f>P26+P27</f>
        <v>27490533.754900001</v>
      </c>
      <c r="Q25" s="58">
        <v>29900780.807</v>
      </c>
      <c r="R25" s="57">
        <f>R26+R27</f>
        <v>18095908.2973</v>
      </c>
      <c r="S25" s="57">
        <f>S26+S27</f>
        <v>14550565.395</v>
      </c>
    </row>
    <row r="26" spans="2:20" x14ac:dyDescent="0.25">
      <c r="B26" s="54" t="s">
        <v>85</v>
      </c>
      <c r="C26" s="46" t="s">
        <v>86</v>
      </c>
      <c r="D26" s="47" t="s">
        <v>23</v>
      </c>
      <c r="E26" s="49">
        <v>728567</v>
      </c>
      <c r="F26" s="50">
        <v>750606</v>
      </c>
      <c r="G26" s="50">
        <v>909376</v>
      </c>
      <c r="H26" s="44"/>
      <c r="I26" s="50">
        <v>1294589</v>
      </c>
      <c r="J26" s="50">
        <v>2417370</v>
      </c>
      <c r="K26" s="50">
        <v>2236818</v>
      </c>
      <c r="L26" s="50">
        <v>1945962</v>
      </c>
      <c r="M26" s="50">
        <v>1874820</v>
      </c>
      <c r="N26" s="50">
        <v>1901655</v>
      </c>
      <c r="O26" s="50">
        <v>2064846</v>
      </c>
      <c r="P26" s="50">
        <v>2110911</v>
      </c>
      <c r="Q26" s="63">
        <v>2413833</v>
      </c>
      <c r="R26" s="51">
        <v>3022767</v>
      </c>
      <c r="S26" s="51">
        <v>2665413</v>
      </c>
    </row>
    <row r="27" spans="2:20" x14ac:dyDescent="0.25">
      <c r="B27" s="54" t="s">
        <v>87</v>
      </c>
      <c r="C27" s="46" t="s">
        <v>88</v>
      </c>
      <c r="D27" s="47" t="s">
        <v>23</v>
      </c>
      <c r="E27" s="49">
        <f>2017838+29552</f>
        <v>2047390</v>
      </c>
      <c r="F27" s="50">
        <v>5738963</v>
      </c>
      <c r="G27" s="50">
        <v>6119686</v>
      </c>
      <c r="H27" s="44"/>
      <c r="I27" s="50">
        <v>5742719</v>
      </c>
      <c r="J27" s="50">
        <v>4604294</v>
      </c>
      <c r="K27" s="50">
        <v>3964626</v>
      </c>
      <c r="L27" s="50">
        <v>4269629</v>
      </c>
      <c r="M27" s="50">
        <v>4966424</v>
      </c>
      <c r="N27" s="50">
        <v>4542110.0189999994</v>
      </c>
      <c r="O27" s="50">
        <v>5263591</v>
      </c>
      <c r="P27" s="50">
        <v>25379622.754900001</v>
      </c>
      <c r="Q27" s="63">
        <v>27486948</v>
      </c>
      <c r="R27" s="51">
        <v>15073141.2973</v>
      </c>
      <c r="S27" s="51">
        <v>11885152.395</v>
      </c>
    </row>
    <row r="28" spans="2:20" x14ac:dyDescent="0.25">
      <c r="B28" s="54" t="s">
        <v>89</v>
      </c>
      <c r="C28" s="46" t="s">
        <v>90</v>
      </c>
      <c r="D28" s="47" t="s">
        <v>23</v>
      </c>
      <c r="E28" s="55">
        <f>E29</f>
        <v>221573</v>
      </c>
      <c r="F28" s="64">
        <f>F29</f>
        <v>274897</v>
      </c>
      <c r="G28" s="64">
        <f>G29</f>
        <v>167127</v>
      </c>
      <c r="H28" s="44"/>
      <c r="I28" s="64">
        <f>I29</f>
        <v>125591</v>
      </c>
      <c r="J28" s="64">
        <f>J29</f>
        <v>153906</v>
      </c>
      <c r="K28" s="64">
        <f>K29</f>
        <v>100002</v>
      </c>
      <c r="L28" s="64">
        <v>127486</v>
      </c>
      <c r="M28" s="64">
        <f>M29</f>
        <v>147137</v>
      </c>
      <c r="N28" s="64">
        <v>154880</v>
      </c>
      <c r="O28" s="64">
        <v>144157</v>
      </c>
      <c r="P28" s="64">
        <f>+P29</f>
        <v>232455.93900000001</v>
      </c>
      <c r="Q28" s="65">
        <v>462814</v>
      </c>
      <c r="R28" s="57">
        <v>286771</v>
      </c>
      <c r="S28" s="57">
        <v>201492</v>
      </c>
    </row>
    <row r="29" spans="2:20" x14ac:dyDescent="0.25">
      <c r="B29" s="54" t="s">
        <v>91</v>
      </c>
      <c r="C29" s="46" t="s">
        <v>92</v>
      </c>
      <c r="D29" s="47" t="s">
        <v>23</v>
      </c>
      <c r="E29" s="66">
        <f>136562+85011</f>
        <v>221573</v>
      </c>
      <c r="F29" s="67">
        <v>274897</v>
      </c>
      <c r="G29" s="67">
        <v>167127</v>
      </c>
      <c r="H29" s="44"/>
      <c r="I29" s="67">
        <v>125591</v>
      </c>
      <c r="J29" s="67">
        <v>153906</v>
      </c>
      <c r="K29" s="67">
        <v>100002</v>
      </c>
      <c r="L29" s="67">
        <v>127486</v>
      </c>
      <c r="M29" s="67">
        <v>147137</v>
      </c>
      <c r="N29" s="53">
        <v>154880</v>
      </c>
      <c r="O29" s="53">
        <v>144157</v>
      </c>
      <c r="P29" s="53">
        <v>232455.93900000001</v>
      </c>
      <c r="Q29" s="68">
        <v>462814</v>
      </c>
      <c r="R29" s="51">
        <v>286771</v>
      </c>
      <c r="S29" s="51">
        <v>201492</v>
      </c>
    </row>
    <row r="30" spans="2:20" x14ac:dyDescent="0.25">
      <c r="B30" s="54" t="s">
        <v>10</v>
      </c>
      <c r="C30" s="46" t="s">
        <v>93</v>
      </c>
      <c r="D30" s="47" t="s">
        <v>23</v>
      </c>
      <c r="E30" s="55">
        <f>SUM(E31:E35)</f>
        <v>1733800</v>
      </c>
      <c r="F30" s="64">
        <f>SUM(F31:F35)</f>
        <v>2306409</v>
      </c>
      <c r="G30" s="64">
        <f>SUM(G31:G35)</f>
        <v>2350087</v>
      </c>
      <c r="H30" s="44"/>
      <c r="I30" s="64">
        <f>SUM(I31:I35)</f>
        <v>2367924</v>
      </c>
      <c r="J30" s="64">
        <f>SUM(J31:J35)</f>
        <v>2343291</v>
      </c>
      <c r="K30" s="64">
        <f>SUM(K31:K35)</f>
        <v>2323556</v>
      </c>
      <c r="L30" s="64">
        <v>2403036</v>
      </c>
      <c r="M30" s="64">
        <f>SUM(M31:M35)</f>
        <v>2351848</v>
      </c>
      <c r="N30" s="64">
        <v>2383002</v>
      </c>
      <c r="O30" s="64">
        <v>2354362</v>
      </c>
      <c r="P30" s="64">
        <f>+SUM(P31:P35)</f>
        <v>2546204</v>
      </c>
      <c r="Q30" s="65">
        <f>+SUM(Q31:Q35)</f>
        <v>2737378</v>
      </c>
      <c r="R30" s="57">
        <v>4089773</v>
      </c>
      <c r="S30" s="57">
        <v>4245448</v>
      </c>
      <c r="T30" s="14"/>
    </row>
    <row r="31" spans="2:20" x14ac:dyDescent="0.25">
      <c r="B31" s="54" t="s">
        <v>94</v>
      </c>
      <c r="C31" s="46" t="s">
        <v>95</v>
      </c>
      <c r="D31" s="47" t="s">
        <v>23</v>
      </c>
      <c r="E31" s="69">
        <v>307708</v>
      </c>
      <c r="F31" s="69">
        <v>513036</v>
      </c>
      <c r="G31" s="69">
        <v>700749</v>
      </c>
      <c r="H31" s="44"/>
      <c r="I31" s="69">
        <v>736135</v>
      </c>
      <c r="J31" s="69">
        <v>735831</v>
      </c>
      <c r="K31" s="69">
        <v>697007</v>
      </c>
      <c r="L31" s="69">
        <v>687858</v>
      </c>
      <c r="M31" s="69">
        <v>685354</v>
      </c>
      <c r="N31" s="69">
        <v>671721</v>
      </c>
      <c r="O31" s="69">
        <v>566711</v>
      </c>
      <c r="P31" s="69">
        <v>594010</v>
      </c>
      <c r="Q31" s="70">
        <v>608383</v>
      </c>
      <c r="R31" s="71">
        <v>612276</v>
      </c>
      <c r="S31" s="71">
        <v>639078</v>
      </c>
      <c r="T31" s="15"/>
    </row>
    <row r="32" spans="2:20" x14ac:dyDescent="0.25">
      <c r="B32" s="54" t="s">
        <v>96</v>
      </c>
      <c r="C32" s="46" t="s">
        <v>97</v>
      </c>
      <c r="D32" s="47" t="s">
        <v>23</v>
      </c>
      <c r="E32" s="69">
        <v>465209</v>
      </c>
      <c r="F32" s="69">
        <v>536918</v>
      </c>
      <c r="G32" s="69">
        <v>529022</v>
      </c>
      <c r="H32" s="44"/>
      <c r="I32" s="69">
        <v>583731</v>
      </c>
      <c r="J32" s="69">
        <v>582512</v>
      </c>
      <c r="K32" s="69">
        <v>592322</v>
      </c>
      <c r="L32" s="69">
        <v>627566</v>
      </c>
      <c r="M32" s="69">
        <v>667092</v>
      </c>
      <c r="N32" s="69">
        <v>681855</v>
      </c>
      <c r="O32" s="69">
        <v>747557</v>
      </c>
      <c r="P32" s="69">
        <v>856813</v>
      </c>
      <c r="Q32" s="70">
        <v>946083</v>
      </c>
      <c r="R32" s="71">
        <v>1098778</v>
      </c>
      <c r="S32" s="71">
        <v>1224238</v>
      </c>
      <c r="T32" s="15"/>
    </row>
    <row r="33" spans="2:19" x14ac:dyDescent="0.25">
      <c r="B33" s="54" t="s">
        <v>98</v>
      </c>
      <c r="C33" s="46" t="s">
        <v>99</v>
      </c>
      <c r="D33" s="47" t="s">
        <v>23</v>
      </c>
      <c r="E33" s="69">
        <v>706802</v>
      </c>
      <c r="F33" s="69">
        <v>891529</v>
      </c>
      <c r="G33" s="69">
        <v>584548</v>
      </c>
      <c r="H33" s="44"/>
      <c r="I33" s="69">
        <v>573833</v>
      </c>
      <c r="J33" s="69">
        <v>567848</v>
      </c>
      <c r="K33" s="69">
        <v>597839</v>
      </c>
      <c r="L33" s="69">
        <v>652992</v>
      </c>
      <c r="M33" s="69">
        <v>574225</v>
      </c>
      <c r="N33" s="69">
        <v>583310</v>
      </c>
      <c r="O33" s="69">
        <v>637829</v>
      </c>
      <c r="P33" s="69">
        <f>709462+4353</f>
        <v>713815</v>
      </c>
      <c r="Q33" s="70">
        <v>777544</v>
      </c>
      <c r="R33" s="71">
        <v>971328</v>
      </c>
      <c r="S33" s="71">
        <v>1038338</v>
      </c>
    </row>
    <row r="34" spans="2:19" x14ac:dyDescent="0.25">
      <c r="B34" s="54" t="s">
        <v>100</v>
      </c>
      <c r="C34" s="46" t="s">
        <v>101</v>
      </c>
      <c r="D34" s="47" t="s">
        <v>23</v>
      </c>
      <c r="E34" s="69">
        <v>80353</v>
      </c>
      <c r="F34" s="69">
        <v>0</v>
      </c>
      <c r="G34" s="69">
        <v>74385</v>
      </c>
      <c r="H34" s="44"/>
      <c r="I34" s="69">
        <v>25176</v>
      </c>
      <c r="J34" s="69">
        <v>13294</v>
      </c>
      <c r="K34" s="69">
        <v>1</v>
      </c>
      <c r="L34" s="69">
        <v>0</v>
      </c>
      <c r="M34" s="69">
        <v>0</v>
      </c>
      <c r="N34" s="69">
        <v>0</v>
      </c>
      <c r="O34" s="69">
        <v>0</v>
      </c>
      <c r="P34" s="69">
        <v>2</v>
      </c>
      <c r="Q34" s="70">
        <v>12470</v>
      </c>
      <c r="R34" s="71">
        <v>197</v>
      </c>
      <c r="S34" s="71">
        <v>0</v>
      </c>
    </row>
    <row r="35" spans="2:19" x14ac:dyDescent="0.25">
      <c r="B35" s="54" t="s">
        <v>102</v>
      </c>
      <c r="C35" s="46" t="s">
        <v>103</v>
      </c>
      <c r="D35" s="47" t="s">
        <v>23</v>
      </c>
      <c r="E35" s="69">
        <v>173728</v>
      </c>
      <c r="F35" s="69">
        <v>364926</v>
      </c>
      <c r="G35" s="69">
        <v>461383</v>
      </c>
      <c r="H35" s="44"/>
      <c r="I35" s="69">
        <v>449049</v>
      </c>
      <c r="J35" s="69">
        <v>443806</v>
      </c>
      <c r="K35" s="69">
        <v>436387</v>
      </c>
      <c r="L35" s="69">
        <v>434620</v>
      </c>
      <c r="M35" s="69">
        <v>425177</v>
      </c>
      <c r="N35" s="69">
        <v>446116</v>
      </c>
      <c r="O35" s="69">
        <v>402256</v>
      </c>
      <c r="P35" s="69">
        <v>381564</v>
      </c>
      <c r="Q35" s="70">
        <v>392898</v>
      </c>
      <c r="R35" s="71">
        <v>1407194</v>
      </c>
      <c r="S35" s="71">
        <v>1343794</v>
      </c>
    </row>
    <row r="36" spans="2:19" x14ac:dyDescent="0.25">
      <c r="B36" s="2"/>
    </row>
    <row r="37" spans="2:19" x14ac:dyDescent="0.25">
      <c r="B37" s="2"/>
    </row>
    <row r="38" spans="2:19" x14ac:dyDescent="0.25">
      <c r="B38" s="2"/>
    </row>
    <row r="39" spans="2:19" x14ac:dyDescent="0.25">
      <c r="B39" s="2"/>
      <c r="Q39" s="16"/>
    </row>
    <row r="40" spans="2:19" x14ac:dyDescent="0.25">
      <c r="B40" s="2"/>
      <c r="P40" s="3"/>
    </row>
    <row r="41" spans="2:19" x14ac:dyDescent="0.25">
      <c r="B41" s="2"/>
    </row>
    <row r="42" spans="2:19" x14ac:dyDescent="0.25">
      <c r="B42" s="2"/>
    </row>
  </sheetData>
  <mergeCells count="19">
    <mergeCell ref="S6:S7"/>
    <mergeCell ref="B3:R3"/>
    <mergeCell ref="B2:R2"/>
    <mergeCell ref="B6:B7"/>
    <mergeCell ref="C6:C7"/>
    <mergeCell ref="D6:D7"/>
    <mergeCell ref="E6:E7"/>
    <mergeCell ref="F6:F7"/>
    <mergeCell ref="G6:G7"/>
    <mergeCell ref="N6:N7"/>
    <mergeCell ref="M6:M7"/>
    <mergeCell ref="R6:R7"/>
    <mergeCell ref="I6:I7"/>
    <mergeCell ref="J6:J7"/>
    <mergeCell ref="K6:K7"/>
    <mergeCell ref="L6:L7"/>
    <mergeCell ref="Q6:Q7"/>
    <mergeCell ref="P6:P7"/>
    <mergeCell ref="O6:O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7"/>
  <sheetViews>
    <sheetView showGridLines="0" workbookViewId="0">
      <selection activeCell="B6" sqref="B6:B7"/>
    </sheetView>
  </sheetViews>
  <sheetFormatPr defaultRowHeight="13.2" x14ac:dyDescent="0.25"/>
  <cols>
    <col min="1" max="1" width="7.33203125" customWidth="1"/>
    <col min="2" max="2" width="68.6640625" customWidth="1"/>
    <col min="3" max="3" width="7.6640625" customWidth="1"/>
    <col min="4" max="4" width="11.33203125" hidden="1" customWidth="1"/>
    <col min="5" max="6" width="11.44140625" hidden="1" customWidth="1"/>
    <col min="7" max="7" width="9.109375" hidden="1" customWidth="1"/>
    <col min="8" max="11" width="11.6640625" hidden="1" customWidth="1"/>
    <col min="12" max="12" width="8.88671875" hidden="1" customWidth="1"/>
    <col min="13" max="15" width="0" hidden="1" customWidth="1"/>
    <col min="257" max="257" width="7.33203125" customWidth="1"/>
    <col min="258" max="258" width="68.6640625" customWidth="1"/>
    <col min="259" max="259" width="7.6640625" customWidth="1"/>
    <col min="260" max="264" width="0" hidden="1" customWidth="1"/>
    <col min="265" max="266" width="11.6640625" customWidth="1"/>
    <col min="513" max="513" width="7.33203125" customWidth="1"/>
    <col min="514" max="514" width="68.6640625" customWidth="1"/>
    <col min="515" max="515" width="7.6640625" customWidth="1"/>
    <col min="516" max="520" width="0" hidden="1" customWidth="1"/>
    <col min="521" max="522" width="11.6640625" customWidth="1"/>
    <col min="769" max="769" width="7.33203125" customWidth="1"/>
    <col min="770" max="770" width="68.6640625" customWidth="1"/>
    <col min="771" max="771" width="7.6640625" customWidth="1"/>
    <col min="772" max="776" width="0" hidden="1" customWidth="1"/>
    <col min="777" max="778" width="11.6640625" customWidth="1"/>
    <col min="1025" max="1025" width="7.33203125" customWidth="1"/>
    <col min="1026" max="1026" width="68.6640625" customWidth="1"/>
    <col min="1027" max="1027" width="7.6640625" customWidth="1"/>
    <col min="1028" max="1032" width="0" hidden="1" customWidth="1"/>
    <col min="1033" max="1034" width="11.6640625" customWidth="1"/>
    <col min="1281" max="1281" width="7.33203125" customWidth="1"/>
    <col min="1282" max="1282" width="68.6640625" customWidth="1"/>
    <col min="1283" max="1283" width="7.6640625" customWidth="1"/>
    <col min="1284" max="1288" width="0" hidden="1" customWidth="1"/>
    <col min="1289" max="1290" width="11.6640625" customWidth="1"/>
    <col min="1537" max="1537" width="7.33203125" customWidth="1"/>
    <col min="1538" max="1538" width="68.6640625" customWidth="1"/>
    <col min="1539" max="1539" width="7.6640625" customWidth="1"/>
    <col min="1540" max="1544" width="0" hidden="1" customWidth="1"/>
    <col min="1545" max="1546" width="11.6640625" customWidth="1"/>
    <col min="1793" max="1793" width="7.33203125" customWidth="1"/>
    <col min="1794" max="1794" width="68.6640625" customWidth="1"/>
    <col min="1795" max="1795" width="7.6640625" customWidth="1"/>
    <col min="1796" max="1800" width="0" hidden="1" customWidth="1"/>
    <col min="1801" max="1802" width="11.6640625" customWidth="1"/>
    <col min="2049" max="2049" width="7.33203125" customWidth="1"/>
    <col min="2050" max="2050" width="68.6640625" customWidth="1"/>
    <col min="2051" max="2051" width="7.6640625" customWidth="1"/>
    <col min="2052" max="2056" width="0" hidden="1" customWidth="1"/>
    <col min="2057" max="2058" width="11.6640625" customWidth="1"/>
    <col min="2305" max="2305" width="7.33203125" customWidth="1"/>
    <col min="2306" max="2306" width="68.6640625" customWidth="1"/>
    <col min="2307" max="2307" width="7.6640625" customWidth="1"/>
    <col min="2308" max="2312" width="0" hidden="1" customWidth="1"/>
    <col min="2313" max="2314" width="11.6640625" customWidth="1"/>
    <col min="2561" max="2561" width="7.33203125" customWidth="1"/>
    <col min="2562" max="2562" width="68.6640625" customWidth="1"/>
    <col min="2563" max="2563" width="7.6640625" customWidth="1"/>
    <col min="2564" max="2568" width="0" hidden="1" customWidth="1"/>
    <col min="2569" max="2570" width="11.6640625" customWidth="1"/>
    <col min="2817" max="2817" width="7.33203125" customWidth="1"/>
    <col min="2818" max="2818" width="68.6640625" customWidth="1"/>
    <col min="2819" max="2819" width="7.6640625" customWidth="1"/>
    <col min="2820" max="2824" width="0" hidden="1" customWidth="1"/>
    <col min="2825" max="2826" width="11.6640625" customWidth="1"/>
    <col min="3073" max="3073" width="7.33203125" customWidth="1"/>
    <col min="3074" max="3074" width="68.6640625" customWidth="1"/>
    <col min="3075" max="3075" width="7.6640625" customWidth="1"/>
    <col min="3076" max="3080" width="0" hidden="1" customWidth="1"/>
    <col min="3081" max="3082" width="11.6640625" customWidth="1"/>
    <col min="3329" max="3329" width="7.33203125" customWidth="1"/>
    <col min="3330" max="3330" width="68.6640625" customWidth="1"/>
    <col min="3331" max="3331" width="7.6640625" customWidth="1"/>
    <col min="3332" max="3336" width="0" hidden="1" customWidth="1"/>
    <col min="3337" max="3338" width="11.6640625" customWidth="1"/>
    <col min="3585" max="3585" width="7.33203125" customWidth="1"/>
    <col min="3586" max="3586" width="68.6640625" customWidth="1"/>
    <col min="3587" max="3587" width="7.6640625" customWidth="1"/>
    <col min="3588" max="3592" width="0" hidden="1" customWidth="1"/>
    <col min="3593" max="3594" width="11.6640625" customWidth="1"/>
    <col min="3841" max="3841" width="7.33203125" customWidth="1"/>
    <col min="3842" max="3842" width="68.6640625" customWidth="1"/>
    <col min="3843" max="3843" width="7.6640625" customWidth="1"/>
    <col min="3844" max="3848" width="0" hidden="1" customWidth="1"/>
    <col min="3849" max="3850" width="11.6640625" customWidth="1"/>
    <col min="4097" max="4097" width="7.33203125" customWidth="1"/>
    <col min="4098" max="4098" width="68.6640625" customWidth="1"/>
    <col min="4099" max="4099" width="7.6640625" customWidth="1"/>
    <col min="4100" max="4104" width="0" hidden="1" customWidth="1"/>
    <col min="4105" max="4106" width="11.6640625" customWidth="1"/>
    <col min="4353" max="4353" width="7.33203125" customWidth="1"/>
    <col min="4354" max="4354" width="68.6640625" customWidth="1"/>
    <col min="4355" max="4355" width="7.6640625" customWidth="1"/>
    <col min="4356" max="4360" width="0" hidden="1" customWidth="1"/>
    <col min="4361" max="4362" width="11.6640625" customWidth="1"/>
    <col min="4609" max="4609" width="7.33203125" customWidth="1"/>
    <col min="4610" max="4610" width="68.6640625" customWidth="1"/>
    <col min="4611" max="4611" width="7.6640625" customWidth="1"/>
    <col min="4612" max="4616" width="0" hidden="1" customWidth="1"/>
    <col min="4617" max="4618" width="11.6640625" customWidth="1"/>
    <col min="4865" max="4865" width="7.33203125" customWidth="1"/>
    <col min="4866" max="4866" width="68.6640625" customWidth="1"/>
    <col min="4867" max="4867" width="7.6640625" customWidth="1"/>
    <col min="4868" max="4872" width="0" hidden="1" customWidth="1"/>
    <col min="4873" max="4874" width="11.6640625" customWidth="1"/>
    <col min="5121" max="5121" width="7.33203125" customWidth="1"/>
    <col min="5122" max="5122" width="68.6640625" customWidth="1"/>
    <col min="5123" max="5123" width="7.6640625" customWidth="1"/>
    <col min="5124" max="5128" width="0" hidden="1" customWidth="1"/>
    <col min="5129" max="5130" width="11.6640625" customWidth="1"/>
    <col min="5377" max="5377" width="7.33203125" customWidth="1"/>
    <col min="5378" max="5378" width="68.6640625" customWidth="1"/>
    <col min="5379" max="5379" width="7.6640625" customWidth="1"/>
    <col min="5380" max="5384" width="0" hidden="1" customWidth="1"/>
    <col min="5385" max="5386" width="11.6640625" customWidth="1"/>
    <col min="5633" max="5633" width="7.33203125" customWidth="1"/>
    <col min="5634" max="5634" width="68.6640625" customWidth="1"/>
    <col min="5635" max="5635" width="7.6640625" customWidth="1"/>
    <col min="5636" max="5640" width="0" hidden="1" customWidth="1"/>
    <col min="5641" max="5642" width="11.6640625" customWidth="1"/>
    <col min="5889" max="5889" width="7.33203125" customWidth="1"/>
    <col min="5890" max="5890" width="68.6640625" customWidth="1"/>
    <col min="5891" max="5891" width="7.6640625" customWidth="1"/>
    <col min="5892" max="5896" width="0" hidden="1" customWidth="1"/>
    <col min="5897" max="5898" width="11.6640625" customWidth="1"/>
    <col min="6145" max="6145" width="7.33203125" customWidth="1"/>
    <col min="6146" max="6146" width="68.6640625" customWidth="1"/>
    <col min="6147" max="6147" width="7.6640625" customWidth="1"/>
    <col min="6148" max="6152" width="0" hidden="1" customWidth="1"/>
    <col min="6153" max="6154" width="11.6640625" customWidth="1"/>
    <col min="6401" max="6401" width="7.33203125" customWidth="1"/>
    <col min="6402" max="6402" width="68.6640625" customWidth="1"/>
    <col min="6403" max="6403" width="7.6640625" customWidth="1"/>
    <col min="6404" max="6408" width="0" hidden="1" customWidth="1"/>
    <col min="6409" max="6410" width="11.6640625" customWidth="1"/>
    <col min="6657" max="6657" width="7.33203125" customWidth="1"/>
    <col min="6658" max="6658" width="68.6640625" customWidth="1"/>
    <col min="6659" max="6659" width="7.6640625" customWidth="1"/>
    <col min="6660" max="6664" width="0" hidden="1" customWidth="1"/>
    <col min="6665" max="6666" width="11.6640625" customWidth="1"/>
    <col min="6913" max="6913" width="7.33203125" customWidth="1"/>
    <col min="6914" max="6914" width="68.6640625" customWidth="1"/>
    <col min="6915" max="6915" width="7.6640625" customWidth="1"/>
    <col min="6916" max="6920" width="0" hidden="1" customWidth="1"/>
    <col min="6921" max="6922" width="11.6640625" customWidth="1"/>
    <col min="7169" max="7169" width="7.33203125" customWidth="1"/>
    <col min="7170" max="7170" width="68.6640625" customWidth="1"/>
    <col min="7171" max="7171" width="7.6640625" customWidth="1"/>
    <col min="7172" max="7176" width="0" hidden="1" customWidth="1"/>
    <col min="7177" max="7178" width="11.6640625" customWidth="1"/>
    <col min="7425" max="7425" width="7.33203125" customWidth="1"/>
    <col min="7426" max="7426" width="68.6640625" customWidth="1"/>
    <col min="7427" max="7427" width="7.6640625" customWidth="1"/>
    <col min="7428" max="7432" width="0" hidden="1" customWidth="1"/>
    <col min="7433" max="7434" width="11.6640625" customWidth="1"/>
    <col min="7681" max="7681" width="7.33203125" customWidth="1"/>
    <col min="7682" max="7682" width="68.6640625" customWidth="1"/>
    <col min="7683" max="7683" width="7.6640625" customWidth="1"/>
    <col min="7684" max="7688" width="0" hidden="1" customWidth="1"/>
    <col min="7689" max="7690" width="11.6640625" customWidth="1"/>
    <col min="7937" max="7937" width="7.33203125" customWidth="1"/>
    <col min="7938" max="7938" width="68.6640625" customWidth="1"/>
    <col min="7939" max="7939" width="7.6640625" customWidth="1"/>
    <col min="7940" max="7944" width="0" hidden="1" customWidth="1"/>
    <col min="7945" max="7946" width="11.6640625" customWidth="1"/>
    <col min="8193" max="8193" width="7.33203125" customWidth="1"/>
    <col min="8194" max="8194" width="68.6640625" customWidth="1"/>
    <col min="8195" max="8195" width="7.6640625" customWidth="1"/>
    <col min="8196" max="8200" width="0" hidden="1" customWidth="1"/>
    <col min="8201" max="8202" width="11.6640625" customWidth="1"/>
    <col min="8449" max="8449" width="7.33203125" customWidth="1"/>
    <col min="8450" max="8450" width="68.6640625" customWidth="1"/>
    <col min="8451" max="8451" width="7.6640625" customWidth="1"/>
    <col min="8452" max="8456" width="0" hidden="1" customWidth="1"/>
    <col min="8457" max="8458" width="11.6640625" customWidth="1"/>
    <col min="8705" max="8705" width="7.33203125" customWidth="1"/>
    <col min="8706" max="8706" width="68.6640625" customWidth="1"/>
    <col min="8707" max="8707" width="7.6640625" customWidth="1"/>
    <col min="8708" max="8712" width="0" hidden="1" customWidth="1"/>
    <col min="8713" max="8714" width="11.6640625" customWidth="1"/>
    <col min="8961" max="8961" width="7.33203125" customWidth="1"/>
    <col min="8962" max="8962" width="68.6640625" customWidth="1"/>
    <col min="8963" max="8963" width="7.6640625" customWidth="1"/>
    <col min="8964" max="8968" width="0" hidden="1" customWidth="1"/>
    <col min="8969" max="8970" width="11.6640625" customWidth="1"/>
    <col min="9217" max="9217" width="7.33203125" customWidth="1"/>
    <col min="9218" max="9218" width="68.6640625" customWidth="1"/>
    <col min="9219" max="9219" width="7.6640625" customWidth="1"/>
    <col min="9220" max="9224" width="0" hidden="1" customWidth="1"/>
    <col min="9225" max="9226" width="11.6640625" customWidth="1"/>
    <col min="9473" max="9473" width="7.33203125" customWidth="1"/>
    <col min="9474" max="9474" width="68.6640625" customWidth="1"/>
    <col min="9475" max="9475" width="7.6640625" customWidth="1"/>
    <col min="9476" max="9480" width="0" hidden="1" customWidth="1"/>
    <col min="9481" max="9482" width="11.6640625" customWidth="1"/>
    <col min="9729" max="9729" width="7.33203125" customWidth="1"/>
    <col min="9730" max="9730" width="68.6640625" customWidth="1"/>
    <col min="9731" max="9731" width="7.6640625" customWidth="1"/>
    <col min="9732" max="9736" width="0" hidden="1" customWidth="1"/>
    <col min="9737" max="9738" width="11.6640625" customWidth="1"/>
    <col min="9985" max="9985" width="7.33203125" customWidth="1"/>
    <col min="9986" max="9986" width="68.6640625" customWidth="1"/>
    <col min="9987" max="9987" width="7.6640625" customWidth="1"/>
    <col min="9988" max="9992" width="0" hidden="1" customWidth="1"/>
    <col min="9993" max="9994" width="11.6640625" customWidth="1"/>
    <col min="10241" max="10241" width="7.33203125" customWidth="1"/>
    <col min="10242" max="10242" width="68.6640625" customWidth="1"/>
    <col min="10243" max="10243" width="7.6640625" customWidth="1"/>
    <col min="10244" max="10248" width="0" hidden="1" customWidth="1"/>
    <col min="10249" max="10250" width="11.6640625" customWidth="1"/>
    <col min="10497" max="10497" width="7.33203125" customWidth="1"/>
    <col min="10498" max="10498" width="68.6640625" customWidth="1"/>
    <col min="10499" max="10499" width="7.6640625" customWidth="1"/>
    <col min="10500" max="10504" width="0" hidden="1" customWidth="1"/>
    <col min="10505" max="10506" width="11.6640625" customWidth="1"/>
    <col min="10753" max="10753" width="7.33203125" customWidth="1"/>
    <col min="10754" max="10754" width="68.6640625" customWidth="1"/>
    <col min="10755" max="10755" width="7.6640625" customWidth="1"/>
    <col min="10756" max="10760" width="0" hidden="1" customWidth="1"/>
    <col min="10761" max="10762" width="11.6640625" customWidth="1"/>
    <col min="11009" max="11009" width="7.33203125" customWidth="1"/>
    <col min="11010" max="11010" width="68.6640625" customWidth="1"/>
    <col min="11011" max="11011" width="7.6640625" customWidth="1"/>
    <col min="11012" max="11016" width="0" hidden="1" customWidth="1"/>
    <col min="11017" max="11018" width="11.6640625" customWidth="1"/>
    <col min="11265" max="11265" width="7.33203125" customWidth="1"/>
    <col min="11266" max="11266" width="68.6640625" customWidth="1"/>
    <col min="11267" max="11267" width="7.6640625" customWidth="1"/>
    <col min="11268" max="11272" width="0" hidden="1" customWidth="1"/>
    <col min="11273" max="11274" width="11.6640625" customWidth="1"/>
    <col min="11521" max="11521" width="7.33203125" customWidth="1"/>
    <col min="11522" max="11522" width="68.6640625" customWidth="1"/>
    <col min="11523" max="11523" width="7.6640625" customWidth="1"/>
    <col min="11524" max="11528" width="0" hidden="1" customWidth="1"/>
    <col min="11529" max="11530" width="11.6640625" customWidth="1"/>
    <col min="11777" max="11777" width="7.33203125" customWidth="1"/>
    <col min="11778" max="11778" width="68.6640625" customWidth="1"/>
    <col min="11779" max="11779" width="7.6640625" customWidth="1"/>
    <col min="11780" max="11784" width="0" hidden="1" customWidth="1"/>
    <col min="11785" max="11786" width="11.6640625" customWidth="1"/>
    <col min="12033" max="12033" width="7.33203125" customWidth="1"/>
    <col min="12034" max="12034" width="68.6640625" customWidth="1"/>
    <col min="12035" max="12035" width="7.6640625" customWidth="1"/>
    <col min="12036" max="12040" width="0" hidden="1" customWidth="1"/>
    <col min="12041" max="12042" width="11.6640625" customWidth="1"/>
    <col min="12289" max="12289" width="7.33203125" customWidth="1"/>
    <col min="12290" max="12290" width="68.6640625" customWidth="1"/>
    <col min="12291" max="12291" width="7.6640625" customWidth="1"/>
    <col min="12292" max="12296" width="0" hidden="1" customWidth="1"/>
    <col min="12297" max="12298" width="11.6640625" customWidth="1"/>
    <col min="12545" max="12545" width="7.33203125" customWidth="1"/>
    <col min="12546" max="12546" width="68.6640625" customWidth="1"/>
    <col min="12547" max="12547" width="7.6640625" customWidth="1"/>
    <col min="12548" max="12552" width="0" hidden="1" customWidth="1"/>
    <col min="12553" max="12554" width="11.6640625" customWidth="1"/>
    <col min="12801" max="12801" width="7.33203125" customWidth="1"/>
    <col min="12802" max="12802" width="68.6640625" customWidth="1"/>
    <col min="12803" max="12803" width="7.6640625" customWidth="1"/>
    <col min="12804" max="12808" width="0" hidden="1" customWidth="1"/>
    <col min="12809" max="12810" width="11.6640625" customWidth="1"/>
    <col min="13057" max="13057" width="7.33203125" customWidth="1"/>
    <col min="13058" max="13058" width="68.6640625" customWidth="1"/>
    <col min="13059" max="13059" width="7.6640625" customWidth="1"/>
    <col min="13060" max="13064" width="0" hidden="1" customWidth="1"/>
    <col min="13065" max="13066" width="11.6640625" customWidth="1"/>
    <col min="13313" max="13313" width="7.33203125" customWidth="1"/>
    <col min="13314" max="13314" width="68.6640625" customWidth="1"/>
    <col min="13315" max="13315" width="7.6640625" customWidth="1"/>
    <col min="13316" max="13320" width="0" hidden="1" customWidth="1"/>
    <col min="13321" max="13322" width="11.6640625" customWidth="1"/>
    <col min="13569" max="13569" width="7.33203125" customWidth="1"/>
    <col min="13570" max="13570" width="68.6640625" customWidth="1"/>
    <col min="13571" max="13571" width="7.6640625" customWidth="1"/>
    <col min="13572" max="13576" width="0" hidden="1" customWidth="1"/>
    <col min="13577" max="13578" width="11.6640625" customWidth="1"/>
    <col min="13825" max="13825" width="7.33203125" customWidth="1"/>
    <col min="13826" max="13826" width="68.6640625" customWidth="1"/>
    <col min="13827" max="13827" width="7.6640625" customWidth="1"/>
    <col min="13828" max="13832" width="0" hidden="1" customWidth="1"/>
    <col min="13833" max="13834" width="11.6640625" customWidth="1"/>
    <col min="14081" max="14081" width="7.33203125" customWidth="1"/>
    <col min="14082" max="14082" width="68.6640625" customWidth="1"/>
    <col min="14083" max="14083" width="7.6640625" customWidth="1"/>
    <col min="14084" max="14088" width="0" hidden="1" customWidth="1"/>
    <col min="14089" max="14090" width="11.6640625" customWidth="1"/>
    <col min="14337" max="14337" width="7.33203125" customWidth="1"/>
    <col min="14338" max="14338" width="68.6640625" customWidth="1"/>
    <col min="14339" max="14339" width="7.6640625" customWidth="1"/>
    <col min="14340" max="14344" width="0" hidden="1" customWidth="1"/>
    <col min="14345" max="14346" width="11.6640625" customWidth="1"/>
    <col min="14593" max="14593" width="7.33203125" customWidth="1"/>
    <col min="14594" max="14594" width="68.6640625" customWidth="1"/>
    <col min="14595" max="14595" width="7.6640625" customWidth="1"/>
    <col min="14596" max="14600" width="0" hidden="1" customWidth="1"/>
    <col min="14601" max="14602" width="11.6640625" customWidth="1"/>
    <col min="14849" max="14849" width="7.33203125" customWidth="1"/>
    <col min="14850" max="14850" width="68.6640625" customWidth="1"/>
    <col min="14851" max="14851" width="7.6640625" customWidth="1"/>
    <col min="14852" max="14856" width="0" hidden="1" customWidth="1"/>
    <col min="14857" max="14858" width="11.6640625" customWidth="1"/>
    <col min="15105" max="15105" width="7.33203125" customWidth="1"/>
    <col min="15106" max="15106" width="68.6640625" customWidth="1"/>
    <col min="15107" max="15107" width="7.6640625" customWidth="1"/>
    <col min="15108" max="15112" width="0" hidden="1" customWidth="1"/>
    <col min="15113" max="15114" width="11.6640625" customWidth="1"/>
    <col min="15361" max="15361" width="7.33203125" customWidth="1"/>
    <col min="15362" max="15362" width="68.6640625" customWidth="1"/>
    <col min="15363" max="15363" width="7.6640625" customWidth="1"/>
    <col min="15364" max="15368" width="0" hidden="1" customWidth="1"/>
    <col min="15369" max="15370" width="11.6640625" customWidth="1"/>
    <col min="15617" max="15617" width="7.33203125" customWidth="1"/>
    <col min="15618" max="15618" width="68.6640625" customWidth="1"/>
    <col min="15619" max="15619" width="7.6640625" customWidth="1"/>
    <col min="15620" max="15624" width="0" hidden="1" customWidth="1"/>
    <col min="15625" max="15626" width="11.6640625" customWidth="1"/>
    <col min="15873" max="15873" width="7.33203125" customWidth="1"/>
    <col min="15874" max="15874" width="68.6640625" customWidth="1"/>
    <col min="15875" max="15875" width="7.6640625" customWidth="1"/>
    <col min="15876" max="15880" width="0" hidden="1" customWidth="1"/>
    <col min="15881" max="15882" width="11.6640625" customWidth="1"/>
    <col min="16129" max="16129" width="7.33203125" customWidth="1"/>
    <col min="16130" max="16130" width="68.6640625" customWidth="1"/>
    <col min="16131" max="16131" width="7.6640625" customWidth="1"/>
    <col min="16132" max="16136" width="0" hidden="1" customWidth="1"/>
    <col min="16137" max="16138" width="11.6640625" customWidth="1"/>
  </cols>
  <sheetData>
    <row r="2" spans="1:17" x14ac:dyDescent="0.25">
      <c r="A2" s="8"/>
      <c r="B2" s="121" t="s">
        <v>104</v>
      </c>
      <c r="C2" s="121"/>
      <c r="D2" s="121"/>
      <c r="E2" s="121"/>
      <c r="F2" s="121"/>
      <c r="G2" s="5"/>
    </row>
    <row r="3" spans="1:17" x14ac:dyDescent="0.25">
      <c r="A3" s="9"/>
      <c r="B3" s="9"/>
      <c r="C3" s="9"/>
      <c r="D3" s="9"/>
      <c r="E3" s="9"/>
      <c r="F3" s="9"/>
      <c r="G3" s="5"/>
    </row>
    <row r="4" spans="1:17" ht="12.75" customHeight="1" x14ac:dyDescent="0.25">
      <c r="A4" s="9"/>
      <c r="B4" s="126" t="s">
        <v>105</v>
      </c>
      <c r="C4" s="126"/>
      <c r="D4" s="126"/>
      <c r="E4" s="126"/>
      <c r="F4" s="126"/>
    </row>
    <row r="5" spans="1:17" x14ac:dyDescent="0.25">
      <c r="A5" s="10"/>
    </row>
    <row r="6" spans="1:17" x14ac:dyDescent="0.25">
      <c r="A6" s="127"/>
      <c r="B6" s="119" t="s">
        <v>0</v>
      </c>
      <c r="C6" s="122" t="s">
        <v>1</v>
      </c>
      <c r="D6" s="119" t="s">
        <v>106</v>
      </c>
      <c r="E6" s="119" t="s">
        <v>44</v>
      </c>
      <c r="F6" s="119" t="s">
        <v>46</v>
      </c>
      <c r="G6" s="44"/>
      <c r="H6" s="119" t="s">
        <v>47</v>
      </c>
      <c r="I6" s="119" t="s">
        <v>48</v>
      </c>
      <c r="J6" s="119" t="s">
        <v>49</v>
      </c>
      <c r="K6" s="119" t="s">
        <v>144</v>
      </c>
      <c r="L6" s="119" t="s">
        <v>146</v>
      </c>
      <c r="M6" s="119" t="s">
        <v>148</v>
      </c>
      <c r="N6" s="119" t="s">
        <v>149</v>
      </c>
      <c r="O6" s="119" t="s">
        <v>151</v>
      </c>
      <c r="P6" s="119" t="s">
        <v>154</v>
      </c>
      <c r="Q6" s="119" t="s">
        <v>156</v>
      </c>
    </row>
    <row r="7" spans="1:17" ht="13.8" thickBot="1" x14ac:dyDescent="0.3">
      <c r="A7" s="127"/>
      <c r="B7" s="120"/>
      <c r="C7" s="123"/>
      <c r="D7" s="120"/>
      <c r="E7" s="120"/>
      <c r="F7" s="120"/>
      <c r="G7" s="79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ht="13.8" thickTop="1" x14ac:dyDescent="0.25">
      <c r="A8" s="83"/>
      <c r="B8" s="90" t="s">
        <v>107</v>
      </c>
      <c r="C8" s="91" t="s">
        <v>108</v>
      </c>
      <c r="D8" s="92" t="s">
        <v>109</v>
      </c>
      <c r="E8" s="92" t="s">
        <v>109</v>
      </c>
      <c r="F8" s="93" t="s">
        <v>109</v>
      </c>
      <c r="G8" s="90"/>
      <c r="H8" s="93" t="s">
        <v>109</v>
      </c>
      <c r="I8" s="93" t="s">
        <v>109</v>
      </c>
      <c r="J8" s="93" t="s">
        <v>109</v>
      </c>
      <c r="K8" s="93" t="s">
        <v>109</v>
      </c>
      <c r="L8" s="93" t="s">
        <v>109</v>
      </c>
      <c r="M8" s="93" t="s">
        <v>109</v>
      </c>
      <c r="N8" s="93" t="s">
        <v>109</v>
      </c>
      <c r="O8" s="93" t="s">
        <v>109</v>
      </c>
      <c r="P8" s="94" t="s">
        <v>109</v>
      </c>
      <c r="Q8" s="94" t="s">
        <v>109</v>
      </c>
    </row>
    <row r="9" spans="1:17" x14ac:dyDescent="0.25">
      <c r="A9" s="83"/>
      <c r="B9" s="44" t="s">
        <v>110</v>
      </c>
      <c r="C9" s="84" t="s">
        <v>108</v>
      </c>
      <c r="D9" s="85" t="s">
        <v>109</v>
      </c>
      <c r="E9" s="85" t="s">
        <v>109</v>
      </c>
      <c r="F9" s="86" t="s">
        <v>109</v>
      </c>
      <c r="G9" s="44"/>
      <c r="H9" s="86" t="s">
        <v>109</v>
      </c>
      <c r="I9" s="86" t="s">
        <v>109</v>
      </c>
      <c r="J9" s="86" t="s">
        <v>109</v>
      </c>
      <c r="K9" s="86" t="s">
        <v>109</v>
      </c>
      <c r="L9" s="86" t="s">
        <v>109</v>
      </c>
      <c r="M9" s="86" t="s">
        <v>109</v>
      </c>
      <c r="N9" s="86" t="s">
        <v>109</v>
      </c>
      <c r="O9" s="86" t="s">
        <v>109</v>
      </c>
      <c r="P9" s="87" t="s">
        <v>109</v>
      </c>
      <c r="Q9" s="87" t="s">
        <v>109</v>
      </c>
    </row>
    <row r="10" spans="1:17" x14ac:dyDescent="0.25">
      <c r="A10" s="83"/>
      <c r="B10" s="44" t="s">
        <v>111</v>
      </c>
      <c r="C10" s="84" t="s">
        <v>112</v>
      </c>
      <c r="D10" s="88">
        <v>223</v>
      </c>
      <c r="E10" s="88">
        <v>228</v>
      </c>
      <c r="F10" s="89">
        <v>228</v>
      </c>
      <c r="G10" s="44"/>
      <c r="H10" s="89">
        <v>228</v>
      </c>
      <c r="I10" s="89">
        <v>228</v>
      </c>
      <c r="J10" s="89">
        <v>228</v>
      </c>
      <c r="K10" s="89">
        <v>228</v>
      </c>
      <c r="L10" s="89">
        <v>228</v>
      </c>
      <c r="M10" s="89">
        <v>228</v>
      </c>
      <c r="N10" s="89">
        <v>228</v>
      </c>
      <c r="O10" s="89">
        <v>228</v>
      </c>
      <c r="P10" s="45">
        <v>228</v>
      </c>
      <c r="Q10" s="45">
        <v>228</v>
      </c>
    </row>
    <row r="11" spans="1:17" x14ac:dyDescent="0.25">
      <c r="A11" s="11"/>
    </row>
    <row r="12" spans="1:17" x14ac:dyDescent="0.25">
      <c r="A12" s="11"/>
    </row>
    <row r="13" spans="1:17" x14ac:dyDescent="0.25">
      <c r="A13" s="2"/>
    </row>
    <row r="14" spans="1:17" x14ac:dyDescent="0.25">
      <c r="A14" s="2"/>
    </row>
    <row r="15" spans="1:17" x14ac:dyDescent="0.25">
      <c r="A15" s="2"/>
    </row>
    <row r="16" spans="1:17" x14ac:dyDescent="0.25">
      <c r="A16" s="2"/>
    </row>
    <row r="17" spans="1:1" x14ac:dyDescent="0.25">
      <c r="A17" s="2"/>
    </row>
  </sheetData>
  <mergeCells count="18">
    <mergeCell ref="Q6:Q7"/>
    <mergeCell ref="P6:P7"/>
    <mergeCell ref="A6:A7"/>
    <mergeCell ref="B6:B7"/>
    <mergeCell ref="C6:C7"/>
    <mergeCell ref="D6:D7"/>
    <mergeCell ref="E6:E7"/>
    <mergeCell ref="O6:O7"/>
    <mergeCell ref="N6:N7"/>
    <mergeCell ref="M6:M7"/>
    <mergeCell ref="L6:L7"/>
    <mergeCell ref="B2:F2"/>
    <mergeCell ref="B4:F4"/>
    <mergeCell ref="F6:F7"/>
    <mergeCell ref="K6:K7"/>
    <mergeCell ref="H6:H7"/>
    <mergeCell ref="I6:I7"/>
    <mergeCell ref="J6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7"/>
  <sheetViews>
    <sheetView showGridLines="0" workbookViewId="0">
      <selection activeCell="B6" sqref="B6:B7"/>
    </sheetView>
  </sheetViews>
  <sheetFormatPr defaultRowHeight="13.2" x14ac:dyDescent="0.25"/>
  <cols>
    <col min="1" max="1" width="7.33203125" customWidth="1"/>
    <col min="2" max="2" width="68.6640625" customWidth="1"/>
    <col min="3" max="3" width="11" customWidth="1"/>
    <col min="4" max="4" width="11.33203125" hidden="1" customWidth="1"/>
    <col min="5" max="6" width="11.44140625" hidden="1" customWidth="1"/>
    <col min="7" max="7" width="9.109375" hidden="1" customWidth="1"/>
    <col min="8" max="8" width="12.5546875" hidden="1" customWidth="1"/>
    <col min="9" max="11" width="11.109375" hidden="1" customWidth="1"/>
    <col min="12" max="12" width="8.88671875" hidden="1" customWidth="1"/>
    <col min="13" max="15" width="0" hidden="1" customWidth="1"/>
    <col min="16" max="16" width="11.21875" style="13" customWidth="1"/>
    <col min="17" max="17" width="8.88671875" style="13"/>
    <col min="257" max="257" width="7.33203125" customWidth="1"/>
    <col min="258" max="258" width="68.6640625" customWidth="1"/>
    <col min="259" max="259" width="11" customWidth="1"/>
    <col min="260" max="264" width="0" hidden="1" customWidth="1"/>
    <col min="265" max="266" width="11.109375" customWidth="1"/>
    <col min="513" max="513" width="7.33203125" customWidth="1"/>
    <col min="514" max="514" width="68.6640625" customWidth="1"/>
    <col min="515" max="515" width="11" customWidth="1"/>
    <col min="516" max="520" width="0" hidden="1" customWidth="1"/>
    <col min="521" max="522" width="11.109375" customWidth="1"/>
    <col min="769" max="769" width="7.33203125" customWidth="1"/>
    <col min="770" max="770" width="68.6640625" customWidth="1"/>
    <col min="771" max="771" width="11" customWidth="1"/>
    <col min="772" max="776" width="0" hidden="1" customWidth="1"/>
    <col min="777" max="778" width="11.109375" customWidth="1"/>
    <col min="1025" max="1025" width="7.33203125" customWidth="1"/>
    <col min="1026" max="1026" width="68.6640625" customWidth="1"/>
    <col min="1027" max="1027" width="11" customWidth="1"/>
    <col min="1028" max="1032" width="0" hidden="1" customWidth="1"/>
    <col min="1033" max="1034" width="11.109375" customWidth="1"/>
    <col min="1281" max="1281" width="7.33203125" customWidth="1"/>
    <col min="1282" max="1282" width="68.6640625" customWidth="1"/>
    <col min="1283" max="1283" width="11" customWidth="1"/>
    <col min="1284" max="1288" width="0" hidden="1" customWidth="1"/>
    <col min="1289" max="1290" width="11.109375" customWidth="1"/>
    <col min="1537" max="1537" width="7.33203125" customWidth="1"/>
    <col min="1538" max="1538" width="68.6640625" customWidth="1"/>
    <col min="1539" max="1539" width="11" customWidth="1"/>
    <col min="1540" max="1544" width="0" hidden="1" customWidth="1"/>
    <col min="1545" max="1546" width="11.109375" customWidth="1"/>
    <col min="1793" max="1793" width="7.33203125" customWidth="1"/>
    <col min="1794" max="1794" width="68.6640625" customWidth="1"/>
    <col min="1795" max="1795" width="11" customWidth="1"/>
    <col min="1796" max="1800" width="0" hidden="1" customWidth="1"/>
    <col min="1801" max="1802" width="11.109375" customWidth="1"/>
    <col min="2049" max="2049" width="7.33203125" customWidth="1"/>
    <col min="2050" max="2050" width="68.6640625" customWidth="1"/>
    <col min="2051" max="2051" width="11" customWidth="1"/>
    <col min="2052" max="2056" width="0" hidden="1" customWidth="1"/>
    <col min="2057" max="2058" width="11.109375" customWidth="1"/>
    <col min="2305" max="2305" width="7.33203125" customWidth="1"/>
    <col min="2306" max="2306" width="68.6640625" customWidth="1"/>
    <col min="2307" max="2307" width="11" customWidth="1"/>
    <col min="2308" max="2312" width="0" hidden="1" customWidth="1"/>
    <col min="2313" max="2314" width="11.109375" customWidth="1"/>
    <col min="2561" max="2561" width="7.33203125" customWidth="1"/>
    <col min="2562" max="2562" width="68.6640625" customWidth="1"/>
    <col min="2563" max="2563" width="11" customWidth="1"/>
    <col min="2564" max="2568" width="0" hidden="1" customWidth="1"/>
    <col min="2569" max="2570" width="11.109375" customWidth="1"/>
    <col min="2817" max="2817" width="7.33203125" customWidth="1"/>
    <col min="2818" max="2818" width="68.6640625" customWidth="1"/>
    <col min="2819" max="2819" width="11" customWidth="1"/>
    <col min="2820" max="2824" width="0" hidden="1" customWidth="1"/>
    <col min="2825" max="2826" width="11.109375" customWidth="1"/>
    <col min="3073" max="3073" width="7.33203125" customWidth="1"/>
    <col min="3074" max="3074" width="68.6640625" customWidth="1"/>
    <col min="3075" max="3075" width="11" customWidth="1"/>
    <col min="3076" max="3080" width="0" hidden="1" customWidth="1"/>
    <col min="3081" max="3082" width="11.109375" customWidth="1"/>
    <col min="3329" max="3329" width="7.33203125" customWidth="1"/>
    <col min="3330" max="3330" width="68.6640625" customWidth="1"/>
    <col min="3331" max="3331" width="11" customWidth="1"/>
    <col min="3332" max="3336" width="0" hidden="1" customWidth="1"/>
    <col min="3337" max="3338" width="11.109375" customWidth="1"/>
    <col min="3585" max="3585" width="7.33203125" customWidth="1"/>
    <col min="3586" max="3586" width="68.6640625" customWidth="1"/>
    <col min="3587" max="3587" width="11" customWidth="1"/>
    <col min="3588" max="3592" width="0" hidden="1" customWidth="1"/>
    <col min="3593" max="3594" width="11.109375" customWidth="1"/>
    <col min="3841" max="3841" width="7.33203125" customWidth="1"/>
    <col min="3842" max="3842" width="68.6640625" customWidth="1"/>
    <col min="3843" max="3843" width="11" customWidth="1"/>
    <col min="3844" max="3848" width="0" hidden="1" customWidth="1"/>
    <col min="3849" max="3850" width="11.109375" customWidth="1"/>
    <col min="4097" max="4097" width="7.33203125" customWidth="1"/>
    <col min="4098" max="4098" width="68.6640625" customWidth="1"/>
    <col min="4099" max="4099" width="11" customWidth="1"/>
    <col min="4100" max="4104" width="0" hidden="1" customWidth="1"/>
    <col min="4105" max="4106" width="11.109375" customWidth="1"/>
    <col min="4353" max="4353" width="7.33203125" customWidth="1"/>
    <col min="4354" max="4354" width="68.6640625" customWidth="1"/>
    <col min="4355" max="4355" width="11" customWidth="1"/>
    <col min="4356" max="4360" width="0" hidden="1" customWidth="1"/>
    <col min="4361" max="4362" width="11.109375" customWidth="1"/>
    <col min="4609" max="4609" width="7.33203125" customWidth="1"/>
    <col min="4610" max="4610" width="68.6640625" customWidth="1"/>
    <col min="4611" max="4611" width="11" customWidth="1"/>
    <col min="4612" max="4616" width="0" hidden="1" customWidth="1"/>
    <col min="4617" max="4618" width="11.109375" customWidth="1"/>
    <col min="4865" max="4865" width="7.33203125" customWidth="1"/>
    <col min="4866" max="4866" width="68.6640625" customWidth="1"/>
    <col min="4867" max="4867" width="11" customWidth="1"/>
    <col min="4868" max="4872" width="0" hidden="1" customWidth="1"/>
    <col min="4873" max="4874" width="11.109375" customWidth="1"/>
    <col min="5121" max="5121" width="7.33203125" customWidth="1"/>
    <col min="5122" max="5122" width="68.6640625" customWidth="1"/>
    <col min="5123" max="5123" width="11" customWidth="1"/>
    <col min="5124" max="5128" width="0" hidden="1" customWidth="1"/>
    <col min="5129" max="5130" width="11.109375" customWidth="1"/>
    <col min="5377" max="5377" width="7.33203125" customWidth="1"/>
    <col min="5378" max="5378" width="68.6640625" customWidth="1"/>
    <col min="5379" max="5379" width="11" customWidth="1"/>
    <col min="5380" max="5384" width="0" hidden="1" customWidth="1"/>
    <col min="5385" max="5386" width="11.109375" customWidth="1"/>
    <col min="5633" max="5633" width="7.33203125" customWidth="1"/>
    <col min="5634" max="5634" width="68.6640625" customWidth="1"/>
    <col min="5635" max="5635" width="11" customWidth="1"/>
    <col min="5636" max="5640" width="0" hidden="1" customWidth="1"/>
    <col min="5641" max="5642" width="11.109375" customWidth="1"/>
    <col min="5889" max="5889" width="7.33203125" customWidth="1"/>
    <col min="5890" max="5890" width="68.6640625" customWidth="1"/>
    <col min="5891" max="5891" width="11" customWidth="1"/>
    <col min="5892" max="5896" width="0" hidden="1" customWidth="1"/>
    <col min="5897" max="5898" width="11.109375" customWidth="1"/>
    <col min="6145" max="6145" width="7.33203125" customWidth="1"/>
    <col min="6146" max="6146" width="68.6640625" customWidth="1"/>
    <col min="6147" max="6147" width="11" customWidth="1"/>
    <col min="6148" max="6152" width="0" hidden="1" customWidth="1"/>
    <col min="6153" max="6154" width="11.109375" customWidth="1"/>
    <col min="6401" max="6401" width="7.33203125" customWidth="1"/>
    <col min="6402" max="6402" width="68.6640625" customWidth="1"/>
    <col min="6403" max="6403" width="11" customWidth="1"/>
    <col min="6404" max="6408" width="0" hidden="1" customWidth="1"/>
    <col min="6409" max="6410" width="11.109375" customWidth="1"/>
    <col min="6657" max="6657" width="7.33203125" customWidth="1"/>
    <col min="6658" max="6658" width="68.6640625" customWidth="1"/>
    <col min="6659" max="6659" width="11" customWidth="1"/>
    <col min="6660" max="6664" width="0" hidden="1" customWidth="1"/>
    <col min="6665" max="6666" width="11.109375" customWidth="1"/>
    <col min="6913" max="6913" width="7.33203125" customWidth="1"/>
    <col min="6914" max="6914" width="68.6640625" customWidth="1"/>
    <col min="6915" max="6915" width="11" customWidth="1"/>
    <col min="6916" max="6920" width="0" hidden="1" customWidth="1"/>
    <col min="6921" max="6922" width="11.109375" customWidth="1"/>
    <col min="7169" max="7169" width="7.33203125" customWidth="1"/>
    <col min="7170" max="7170" width="68.6640625" customWidth="1"/>
    <col min="7171" max="7171" width="11" customWidth="1"/>
    <col min="7172" max="7176" width="0" hidden="1" customWidth="1"/>
    <col min="7177" max="7178" width="11.109375" customWidth="1"/>
    <col min="7425" max="7425" width="7.33203125" customWidth="1"/>
    <col min="7426" max="7426" width="68.6640625" customWidth="1"/>
    <col min="7427" max="7427" width="11" customWidth="1"/>
    <col min="7428" max="7432" width="0" hidden="1" customWidth="1"/>
    <col min="7433" max="7434" width="11.109375" customWidth="1"/>
    <col min="7681" max="7681" width="7.33203125" customWidth="1"/>
    <col min="7682" max="7682" width="68.6640625" customWidth="1"/>
    <col min="7683" max="7683" width="11" customWidth="1"/>
    <col min="7684" max="7688" width="0" hidden="1" customWidth="1"/>
    <col min="7689" max="7690" width="11.109375" customWidth="1"/>
    <col min="7937" max="7937" width="7.33203125" customWidth="1"/>
    <col min="7938" max="7938" width="68.6640625" customWidth="1"/>
    <col min="7939" max="7939" width="11" customWidth="1"/>
    <col min="7940" max="7944" width="0" hidden="1" customWidth="1"/>
    <col min="7945" max="7946" width="11.109375" customWidth="1"/>
    <col min="8193" max="8193" width="7.33203125" customWidth="1"/>
    <col min="8194" max="8194" width="68.6640625" customWidth="1"/>
    <col min="8195" max="8195" width="11" customWidth="1"/>
    <col min="8196" max="8200" width="0" hidden="1" customWidth="1"/>
    <col min="8201" max="8202" width="11.109375" customWidth="1"/>
    <col min="8449" max="8449" width="7.33203125" customWidth="1"/>
    <col min="8450" max="8450" width="68.6640625" customWidth="1"/>
    <col min="8451" max="8451" width="11" customWidth="1"/>
    <col min="8452" max="8456" width="0" hidden="1" customWidth="1"/>
    <col min="8457" max="8458" width="11.109375" customWidth="1"/>
    <col min="8705" max="8705" width="7.33203125" customWidth="1"/>
    <col min="8706" max="8706" width="68.6640625" customWidth="1"/>
    <col min="8707" max="8707" width="11" customWidth="1"/>
    <col min="8708" max="8712" width="0" hidden="1" customWidth="1"/>
    <col min="8713" max="8714" width="11.109375" customWidth="1"/>
    <col min="8961" max="8961" width="7.33203125" customWidth="1"/>
    <col min="8962" max="8962" width="68.6640625" customWidth="1"/>
    <col min="8963" max="8963" width="11" customWidth="1"/>
    <col min="8964" max="8968" width="0" hidden="1" customWidth="1"/>
    <col min="8969" max="8970" width="11.109375" customWidth="1"/>
    <col min="9217" max="9217" width="7.33203125" customWidth="1"/>
    <col min="9218" max="9218" width="68.6640625" customWidth="1"/>
    <col min="9219" max="9219" width="11" customWidth="1"/>
    <col min="9220" max="9224" width="0" hidden="1" customWidth="1"/>
    <col min="9225" max="9226" width="11.109375" customWidth="1"/>
    <col min="9473" max="9473" width="7.33203125" customWidth="1"/>
    <col min="9474" max="9474" width="68.6640625" customWidth="1"/>
    <col min="9475" max="9475" width="11" customWidth="1"/>
    <col min="9476" max="9480" width="0" hidden="1" customWidth="1"/>
    <col min="9481" max="9482" width="11.109375" customWidth="1"/>
    <col min="9729" max="9729" width="7.33203125" customWidth="1"/>
    <col min="9730" max="9730" width="68.6640625" customWidth="1"/>
    <col min="9731" max="9731" width="11" customWidth="1"/>
    <col min="9732" max="9736" width="0" hidden="1" customWidth="1"/>
    <col min="9737" max="9738" width="11.109375" customWidth="1"/>
    <col min="9985" max="9985" width="7.33203125" customWidth="1"/>
    <col min="9986" max="9986" width="68.6640625" customWidth="1"/>
    <col min="9987" max="9987" width="11" customWidth="1"/>
    <col min="9988" max="9992" width="0" hidden="1" customWidth="1"/>
    <col min="9993" max="9994" width="11.109375" customWidth="1"/>
    <col min="10241" max="10241" width="7.33203125" customWidth="1"/>
    <col min="10242" max="10242" width="68.6640625" customWidth="1"/>
    <col min="10243" max="10243" width="11" customWidth="1"/>
    <col min="10244" max="10248" width="0" hidden="1" customWidth="1"/>
    <col min="10249" max="10250" width="11.109375" customWidth="1"/>
    <col min="10497" max="10497" width="7.33203125" customWidth="1"/>
    <col min="10498" max="10498" width="68.6640625" customWidth="1"/>
    <col min="10499" max="10499" width="11" customWidth="1"/>
    <col min="10500" max="10504" width="0" hidden="1" customWidth="1"/>
    <col min="10505" max="10506" width="11.109375" customWidth="1"/>
    <col min="10753" max="10753" width="7.33203125" customWidth="1"/>
    <col min="10754" max="10754" width="68.6640625" customWidth="1"/>
    <col min="10755" max="10755" width="11" customWidth="1"/>
    <col min="10756" max="10760" width="0" hidden="1" customWidth="1"/>
    <col min="10761" max="10762" width="11.109375" customWidth="1"/>
    <col min="11009" max="11009" width="7.33203125" customWidth="1"/>
    <col min="11010" max="11010" width="68.6640625" customWidth="1"/>
    <col min="11011" max="11011" width="11" customWidth="1"/>
    <col min="11012" max="11016" width="0" hidden="1" customWidth="1"/>
    <col min="11017" max="11018" width="11.109375" customWidth="1"/>
    <col min="11265" max="11265" width="7.33203125" customWidth="1"/>
    <col min="11266" max="11266" width="68.6640625" customWidth="1"/>
    <col min="11267" max="11267" width="11" customWidth="1"/>
    <col min="11268" max="11272" width="0" hidden="1" customWidth="1"/>
    <col min="11273" max="11274" width="11.109375" customWidth="1"/>
    <col min="11521" max="11521" width="7.33203125" customWidth="1"/>
    <col min="11522" max="11522" width="68.6640625" customWidth="1"/>
    <col min="11523" max="11523" width="11" customWidth="1"/>
    <col min="11524" max="11528" width="0" hidden="1" customWidth="1"/>
    <col min="11529" max="11530" width="11.109375" customWidth="1"/>
    <col min="11777" max="11777" width="7.33203125" customWidth="1"/>
    <col min="11778" max="11778" width="68.6640625" customWidth="1"/>
    <col min="11779" max="11779" width="11" customWidth="1"/>
    <col min="11780" max="11784" width="0" hidden="1" customWidth="1"/>
    <col min="11785" max="11786" width="11.109375" customWidth="1"/>
    <col min="12033" max="12033" width="7.33203125" customWidth="1"/>
    <col min="12034" max="12034" width="68.6640625" customWidth="1"/>
    <col min="12035" max="12035" width="11" customWidth="1"/>
    <col min="12036" max="12040" width="0" hidden="1" customWidth="1"/>
    <col min="12041" max="12042" width="11.109375" customWidth="1"/>
    <col min="12289" max="12289" width="7.33203125" customWidth="1"/>
    <col min="12290" max="12290" width="68.6640625" customWidth="1"/>
    <col min="12291" max="12291" width="11" customWidth="1"/>
    <col min="12292" max="12296" width="0" hidden="1" customWidth="1"/>
    <col min="12297" max="12298" width="11.109375" customWidth="1"/>
    <col min="12545" max="12545" width="7.33203125" customWidth="1"/>
    <col min="12546" max="12546" width="68.6640625" customWidth="1"/>
    <col min="12547" max="12547" width="11" customWidth="1"/>
    <col min="12548" max="12552" width="0" hidden="1" customWidth="1"/>
    <col min="12553" max="12554" width="11.109375" customWidth="1"/>
    <col min="12801" max="12801" width="7.33203125" customWidth="1"/>
    <col min="12802" max="12802" width="68.6640625" customWidth="1"/>
    <col min="12803" max="12803" width="11" customWidth="1"/>
    <col min="12804" max="12808" width="0" hidden="1" customWidth="1"/>
    <col min="12809" max="12810" width="11.109375" customWidth="1"/>
    <col min="13057" max="13057" width="7.33203125" customWidth="1"/>
    <col min="13058" max="13058" width="68.6640625" customWidth="1"/>
    <col min="13059" max="13059" width="11" customWidth="1"/>
    <col min="13060" max="13064" width="0" hidden="1" customWidth="1"/>
    <col min="13065" max="13066" width="11.109375" customWidth="1"/>
    <col min="13313" max="13313" width="7.33203125" customWidth="1"/>
    <col min="13314" max="13314" width="68.6640625" customWidth="1"/>
    <col min="13315" max="13315" width="11" customWidth="1"/>
    <col min="13316" max="13320" width="0" hidden="1" customWidth="1"/>
    <col min="13321" max="13322" width="11.109375" customWidth="1"/>
    <col min="13569" max="13569" width="7.33203125" customWidth="1"/>
    <col min="13570" max="13570" width="68.6640625" customWidth="1"/>
    <col min="13571" max="13571" width="11" customWidth="1"/>
    <col min="13572" max="13576" width="0" hidden="1" customWidth="1"/>
    <col min="13577" max="13578" width="11.109375" customWidth="1"/>
    <col min="13825" max="13825" width="7.33203125" customWidth="1"/>
    <col min="13826" max="13826" width="68.6640625" customWidth="1"/>
    <col min="13827" max="13827" width="11" customWidth="1"/>
    <col min="13828" max="13832" width="0" hidden="1" customWidth="1"/>
    <col min="13833" max="13834" width="11.109375" customWidth="1"/>
    <col min="14081" max="14081" width="7.33203125" customWidth="1"/>
    <col min="14082" max="14082" width="68.6640625" customWidth="1"/>
    <col min="14083" max="14083" width="11" customWidth="1"/>
    <col min="14084" max="14088" width="0" hidden="1" customWidth="1"/>
    <col min="14089" max="14090" width="11.109375" customWidth="1"/>
    <col min="14337" max="14337" width="7.33203125" customWidth="1"/>
    <col min="14338" max="14338" width="68.6640625" customWidth="1"/>
    <col min="14339" max="14339" width="11" customWidth="1"/>
    <col min="14340" max="14344" width="0" hidden="1" customWidth="1"/>
    <col min="14345" max="14346" width="11.109375" customWidth="1"/>
    <col min="14593" max="14593" width="7.33203125" customWidth="1"/>
    <col min="14594" max="14594" width="68.6640625" customWidth="1"/>
    <col min="14595" max="14595" width="11" customWidth="1"/>
    <col min="14596" max="14600" width="0" hidden="1" customWidth="1"/>
    <col min="14601" max="14602" width="11.109375" customWidth="1"/>
    <col min="14849" max="14849" width="7.33203125" customWidth="1"/>
    <col min="14850" max="14850" width="68.6640625" customWidth="1"/>
    <col min="14851" max="14851" width="11" customWidth="1"/>
    <col min="14852" max="14856" width="0" hidden="1" customWidth="1"/>
    <col min="14857" max="14858" width="11.109375" customWidth="1"/>
    <col min="15105" max="15105" width="7.33203125" customWidth="1"/>
    <col min="15106" max="15106" width="68.6640625" customWidth="1"/>
    <col min="15107" max="15107" width="11" customWidth="1"/>
    <col min="15108" max="15112" width="0" hidden="1" customWidth="1"/>
    <col min="15113" max="15114" width="11.109375" customWidth="1"/>
    <col min="15361" max="15361" width="7.33203125" customWidth="1"/>
    <col min="15362" max="15362" width="68.6640625" customWidth="1"/>
    <col min="15363" max="15363" width="11" customWidth="1"/>
    <col min="15364" max="15368" width="0" hidden="1" customWidth="1"/>
    <col min="15369" max="15370" width="11.109375" customWidth="1"/>
    <col min="15617" max="15617" width="7.33203125" customWidth="1"/>
    <col min="15618" max="15618" width="68.6640625" customWidth="1"/>
    <col min="15619" max="15619" width="11" customWidth="1"/>
    <col min="15620" max="15624" width="0" hidden="1" customWidth="1"/>
    <col min="15625" max="15626" width="11.109375" customWidth="1"/>
    <col min="15873" max="15873" width="7.33203125" customWidth="1"/>
    <col min="15874" max="15874" width="68.6640625" customWidth="1"/>
    <col min="15875" max="15875" width="11" customWidth="1"/>
    <col min="15876" max="15880" width="0" hidden="1" customWidth="1"/>
    <col min="15881" max="15882" width="11.109375" customWidth="1"/>
    <col min="16129" max="16129" width="7.33203125" customWidth="1"/>
    <col min="16130" max="16130" width="68.6640625" customWidth="1"/>
    <col min="16131" max="16131" width="11" customWidth="1"/>
    <col min="16132" max="16136" width="0" hidden="1" customWidth="1"/>
    <col min="16137" max="16138" width="11.109375" customWidth="1"/>
  </cols>
  <sheetData>
    <row r="2" spans="1:17" x14ac:dyDescent="0.25">
      <c r="A2" s="8"/>
      <c r="B2" s="121" t="s">
        <v>113</v>
      </c>
      <c r="C2" s="121"/>
      <c r="D2" s="121"/>
      <c r="E2" s="121"/>
      <c r="F2" s="121"/>
      <c r="G2" s="5"/>
    </row>
    <row r="3" spans="1:17" ht="12.75" customHeight="1" x14ac:dyDescent="0.25">
      <c r="A3" s="9"/>
      <c r="B3" s="124" t="s">
        <v>114</v>
      </c>
      <c r="C3" s="124"/>
      <c r="D3" s="124"/>
      <c r="E3" s="124"/>
      <c r="F3" s="124"/>
      <c r="G3" s="5"/>
    </row>
    <row r="4" spans="1:17" ht="12.75" customHeight="1" x14ac:dyDescent="0.25">
      <c r="A4" s="9"/>
      <c r="B4" s="124"/>
      <c r="C4" s="124"/>
      <c r="D4" s="124"/>
      <c r="E4" s="124"/>
      <c r="F4" s="124"/>
    </row>
    <row r="5" spans="1:17" x14ac:dyDescent="0.25">
      <c r="A5" s="10"/>
    </row>
    <row r="6" spans="1:17" x14ac:dyDescent="0.25">
      <c r="A6" s="127"/>
      <c r="B6" s="119" t="s">
        <v>115</v>
      </c>
      <c r="C6" s="122" t="s">
        <v>1</v>
      </c>
      <c r="D6" s="119" t="s">
        <v>3</v>
      </c>
      <c r="E6" s="119" t="s">
        <v>44</v>
      </c>
      <c r="F6" s="117" t="s">
        <v>46</v>
      </c>
      <c r="G6" s="44"/>
      <c r="H6" s="117" t="s">
        <v>47</v>
      </c>
      <c r="I6" s="117" t="s">
        <v>48</v>
      </c>
      <c r="J6" s="117" t="s">
        <v>49</v>
      </c>
      <c r="K6" s="117" t="s">
        <v>144</v>
      </c>
      <c r="L6" s="117" t="s">
        <v>146</v>
      </c>
      <c r="M6" s="117" t="s">
        <v>148</v>
      </c>
      <c r="N6" s="117" t="s">
        <v>149</v>
      </c>
      <c r="O6" s="117" t="s">
        <v>151</v>
      </c>
      <c r="P6" s="117" t="s">
        <v>154</v>
      </c>
      <c r="Q6" s="117" t="s">
        <v>156</v>
      </c>
    </row>
    <row r="7" spans="1:17" ht="13.8" thickBot="1" x14ac:dyDescent="0.3">
      <c r="A7" s="127"/>
      <c r="B7" s="120"/>
      <c r="C7" s="123"/>
      <c r="D7" s="120"/>
      <c r="E7" s="120"/>
      <c r="F7" s="118"/>
      <c r="G7" s="79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3.8" thickTop="1" x14ac:dyDescent="0.25">
      <c r="A8" s="83"/>
      <c r="B8" s="73" t="s">
        <v>145</v>
      </c>
      <c r="C8" s="91" t="s">
        <v>116</v>
      </c>
      <c r="D8" s="99">
        <v>993</v>
      </c>
      <c r="E8" s="100">
        <v>60</v>
      </c>
      <c r="F8" s="100">
        <v>25</v>
      </c>
      <c r="G8" s="90"/>
      <c r="H8" s="100">
        <v>110</v>
      </c>
      <c r="I8" s="100">
        <v>100</v>
      </c>
      <c r="J8" s="100">
        <v>455</v>
      </c>
      <c r="K8" s="100">
        <v>0</v>
      </c>
      <c r="L8" s="100">
        <v>0</v>
      </c>
      <c r="M8" s="100">
        <v>0</v>
      </c>
      <c r="N8" s="100">
        <v>0</v>
      </c>
      <c r="O8" s="101">
        <v>0</v>
      </c>
      <c r="P8" s="102">
        <v>0</v>
      </c>
      <c r="Q8" s="102"/>
    </row>
    <row r="9" spans="1:17" x14ac:dyDescent="0.25">
      <c r="A9" s="83"/>
      <c r="B9" s="46" t="s">
        <v>152</v>
      </c>
      <c r="C9" s="84" t="s">
        <v>116</v>
      </c>
      <c r="D9" s="95">
        <v>2895</v>
      </c>
      <c r="E9" s="96">
        <v>80</v>
      </c>
      <c r="F9" s="96">
        <v>47246</v>
      </c>
      <c r="G9" s="44"/>
      <c r="H9" s="96">
        <v>52664</v>
      </c>
      <c r="I9" s="96">
        <v>0</v>
      </c>
      <c r="J9" s="96">
        <v>0</v>
      </c>
      <c r="K9" s="96">
        <v>50</v>
      </c>
      <c r="L9" s="96">
        <v>400</v>
      </c>
      <c r="M9" s="96">
        <v>0</v>
      </c>
      <c r="N9" s="96">
        <v>0</v>
      </c>
      <c r="O9" s="97">
        <v>200</v>
      </c>
      <c r="P9" s="98">
        <v>0</v>
      </c>
      <c r="Q9" s="98"/>
    </row>
    <row r="10" spans="1:17" x14ac:dyDescent="0.25">
      <c r="A10" s="83"/>
      <c r="B10" s="46" t="s">
        <v>153</v>
      </c>
      <c r="C10" s="84" t="s">
        <v>116</v>
      </c>
      <c r="D10" s="95">
        <v>250</v>
      </c>
      <c r="E10" s="96">
        <v>210</v>
      </c>
      <c r="F10" s="96">
        <v>300</v>
      </c>
      <c r="G10" s="44"/>
      <c r="H10" s="96">
        <v>350</v>
      </c>
      <c r="I10" s="96">
        <v>400</v>
      </c>
      <c r="J10" s="96">
        <v>265</v>
      </c>
      <c r="K10" s="96">
        <v>300</v>
      </c>
      <c r="L10" s="96">
        <v>300</v>
      </c>
      <c r="M10" s="96">
        <v>300</v>
      </c>
      <c r="N10" s="96">
        <v>300</v>
      </c>
      <c r="O10" s="97">
        <v>0</v>
      </c>
      <c r="P10" s="98">
        <v>650</v>
      </c>
      <c r="Q10" s="98">
        <v>400</v>
      </c>
    </row>
    <row r="11" spans="1:17" x14ac:dyDescent="0.25">
      <c r="A11" s="11"/>
      <c r="K11" s="13"/>
    </row>
    <row r="12" spans="1:17" x14ac:dyDescent="0.25">
      <c r="A12" s="11"/>
    </row>
    <row r="13" spans="1:17" x14ac:dyDescent="0.25">
      <c r="A13" s="2"/>
    </row>
    <row r="14" spans="1:17" x14ac:dyDescent="0.25">
      <c r="A14" s="2"/>
    </row>
    <row r="15" spans="1:17" x14ac:dyDescent="0.25">
      <c r="A15" s="2"/>
    </row>
    <row r="16" spans="1:17" x14ac:dyDescent="0.25">
      <c r="A16" s="2"/>
    </row>
    <row r="17" spans="1:1" x14ac:dyDescent="0.25">
      <c r="A17" s="2"/>
    </row>
  </sheetData>
  <mergeCells count="18">
    <mergeCell ref="Q6:Q7"/>
    <mergeCell ref="P6:P7"/>
    <mergeCell ref="A6:A7"/>
    <mergeCell ref="B6:B7"/>
    <mergeCell ref="C6:C7"/>
    <mergeCell ref="D6:D7"/>
    <mergeCell ref="E6:E7"/>
    <mergeCell ref="O6:O7"/>
    <mergeCell ref="N6:N7"/>
    <mergeCell ref="M6:M7"/>
    <mergeCell ref="L6:L7"/>
    <mergeCell ref="B2:F2"/>
    <mergeCell ref="B3:F4"/>
    <mergeCell ref="F6:F7"/>
    <mergeCell ref="K6:K7"/>
    <mergeCell ref="H6:H7"/>
    <mergeCell ref="I6:I7"/>
    <mergeCell ref="J6:J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22"/>
  <sheetViews>
    <sheetView showGridLines="0" workbookViewId="0">
      <selection activeCell="B6" sqref="B6:B7"/>
    </sheetView>
  </sheetViews>
  <sheetFormatPr defaultRowHeight="13.2" x14ac:dyDescent="0.25"/>
  <cols>
    <col min="2" max="2" width="73" customWidth="1"/>
    <col min="4" max="4" width="9.6640625" hidden="1" customWidth="1"/>
    <col min="5" max="7" width="11.33203125" hidden="1" customWidth="1"/>
    <col min="8" max="8" width="9.109375" hidden="1" customWidth="1"/>
    <col min="9" max="11" width="10.6640625" hidden="1" customWidth="1"/>
    <col min="12" max="12" width="8.88671875" hidden="1" customWidth="1"/>
    <col min="13" max="15" width="0" hidden="1" customWidth="1"/>
    <col min="16" max="16" width="9.44140625" style="38" customWidth="1"/>
    <col min="17" max="17" width="8.88671875" style="38"/>
    <col min="258" max="258" width="73" customWidth="1"/>
    <col min="260" max="264" width="0" hidden="1" customWidth="1"/>
    <col min="265" max="266" width="10.6640625" customWidth="1"/>
    <col min="514" max="514" width="73" customWidth="1"/>
    <col min="516" max="520" width="0" hidden="1" customWidth="1"/>
    <col min="521" max="522" width="10.6640625" customWidth="1"/>
    <col min="770" max="770" width="73" customWidth="1"/>
    <col min="772" max="776" width="0" hidden="1" customWidth="1"/>
    <col min="777" max="778" width="10.6640625" customWidth="1"/>
    <col min="1026" max="1026" width="73" customWidth="1"/>
    <col min="1028" max="1032" width="0" hidden="1" customWidth="1"/>
    <col min="1033" max="1034" width="10.6640625" customWidth="1"/>
    <col min="1282" max="1282" width="73" customWidth="1"/>
    <col min="1284" max="1288" width="0" hidden="1" customWidth="1"/>
    <col min="1289" max="1290" width="10.6640625" customWidth="1"/>
    <col min="1538" max="1538" width="73" customWidth="1"/>
    <col min="1540" max="1544" width="0" hidden="1" customWidth="1"/>
    <col min="1545" max="1546" width="10.6640625" customWidth="1"/>
    <col min="1794" max="1794" width="73" customWidth="1"/>
    <col min="1796" max="1800" width="0" hidden="1" customWidth="1"/>
    <col min="1801" max="1802" width="10.6640625" customWidth="1"/>
    <col min="2050" max="2050" width="73" customWidth="1"/>
    <col min="2052" max="2056" width="0" hidden="1" customWidth="1"/>
    <col min="2057" max="2058" width="10.6640625" customWidth="1"/>
    <col min="2306" max="2306" width="73" customWidth="1"/>
    <col min="2308" max="2312" width="0" hidden="1" customWidth="1"/>
    <col min="2313" max="2314" width="10.6640625" customWidth="1"/>
    <col min="2562" max="2562" width="73" customWidth="1"/>
    <col min="2564" max="2568" width="0" hidden="1" customWidth="1"/>
    <col min="2569" max="2570" width="10.6640625" customWidth="1"/>
    <col min="2818" max="2818" width="73" customWidth="1"/>
    <col min="2820" max="2824" width="0" hidden="1" customWidth="1"/>
    <col min="2825" max="2826" width="10.6640625" customWidth="1"/>
    <col min="3074" max="3074" width="73" customWidth="1"/>
    <col min="3076" max="3080" width="0" hidden="1" customWidth="1"/>
    <col min="3081" max="3082" width="10.6640625" customWidth="1"/>
    <col min="3330" max="3330" width="73" customWidth="1"/>
    <col min="3332" max="3336" width="0" hidden="1" customWidth="1"/>
    <col min="3337" max="3338" width="10.6640625" customWidth="1"/>
    <col min="3586" max="3586" width="73" customWidth="1"/>
    <col min="3588" max="3592" width="0" hidden="1" customWidth="1"/>
    <col min="3593" max="3594" width="10.6640625" customWidth="1"/>
    <col min="3842" max="3842" width="73" customWidth="1"/>
    <col min="3844" max="3848" width="0" hidden="1" customWidth="1"/>
    <col min="3849" max="3850" width="10.6640625" customWidth="1"/>
    <col min="4098" max="4098" width="73" customWidth="1"/>
    <col min="4100" max="4104" width="0" hidden="1" customWidth="1"/>
    <col min="4105" max="4106" width="10.6640625" customWidth="1"/>
    <col min="4354" max="4354" width="73" customWidth="1"/>
    <col min="4356" max="4360" width="0" hidden="1" customWidth="1"/>
    <col min="4361" max="4362" width="10.6640625" customWidth="1"/>
    <col min="4610" max="4610" width="73" customWidth="1"/>
    <col min="4612" max="4616" width="0" hidden="1" customWidth="1"/>
    <col min="4617" max="4618" width="10.6640625" customWidth="1"/>
    <col min="4866" max="4866" width="73" customWidth="1"/>
    <col min="4868" max="4872" width="0" hidden="1" customWidth="1"/>
    <col min="4873" max="4874" width="10.6640625" customWidth="1"/>
    <col min="5122" max="5122" width="73" customWidth="1"/>
    <col min="5124" max="5128" width="0" hidden="1" customWidth="1"/>
    <col min="5129" max="5130" width="10.6640625" customWidth="1"/>
    <col min="5378" max="5378" width="73" customWidth="1"/>
    <col min="5380" max="5384" width="0" hidden="1" customWidth="1"/>
    <col min="5385" max="5386" width="10.6640625" customWidth="1"/>
    <col min="5634" max="5634" width="73" customWidth="1"/>
    <col min="5636" max="5640" width="0" hidden="1" customWidth="1"/>
    <col min="5641" max="5642" width="10.6640625" customWidth="1"/>
    <col min="5890" max="5890" width="73" customWidth="1"/>
    <col min="5892" max="5896" width="0" hidden="1" customWidth="1"/>
    <col min="5897" max="5898" width="10.6640625" customWidth="1"/>
    <col min="6146" max="6146" width="73" customWidth="1"/>
    <col min="6148" max="6152" width="0" hidden="1" customWidth="1"/>
    <col min="6153" max="6154" width="10.6640625" customWidth="1"/>
    <col min="6402" max="6402" width="73" customWidth="1"/>
    <col min="6404" max="6408" width="0" hidden="1" customWidth="1"/>
    <col min="6409" max="6410" width="10.6640625" customWidth="1"/>
    <col min="6658" max="6658" width="73" customWidth="1"/>
    <col min="6660" max="6664" width="0" hidden="1" customWidth="1"/>
    <col min="6665" max="6666" width="10.6640625" customWidth="1"/>
    <col min="6914" max="6914" width="73" customWidth="1"/>
    <col min="6916" max="6920" width="0" hidden="1" customWidth="1"/>
    <col min="6921" max="6922" width="10.6640625" customWidth="1"/>
    <col min="7170" max="7170" width="73" customWidth="1"/>
    <col min="7172" max="7176" width="0" hidden="1" customWidth="1"/>
    <col min="7177" max="7178" width="10.6640625" customWidth="1"/>
    <col min="7426" max="7426" width="73" customWidth="1"/>
    <col min="7428" max="7432" width="0" hidden="1" customWidth="1"/>
    <col min="7433" max="7434" width="10.6640625" customWidth="1"/>
    <col min="7682" max="7682" width="73" customWidth="1"/>
    <col min="7684" max="7688" width="0" hidden="1" customWidth="1"/>
    <col min="7689" max="7690" width="10.6640625" customWidth="1"/>
    <col min="7938" max="7938" width="73" customWidth="1"/>
    <col min="7940" max="7944" width="0" hidden="1" customWidth="1"/>
    <col min="7945" max="7946" width="10.6640625" customWidth="1"/>
    <col min="8194" max="8194" width="73" customWidth="1"/>
    <col min="8196" max="8200" width="0" hidden="1" customWidth="1"/>
    <col min="8201" max="8202" width="10.6640625" customWidth="1"/>
    <col min="8450" max="8450" width="73" customWidth="1"/>
    <col min="8452" max="8456" width="0" hidden="1" customWidth="1"/>
    <col min="8457" max="8458" width="10.6640625" customWidth="1"/>
    <col min="8706" max="8706" width="73" customWidth="1"/>
    <col min="8708" max="8712" width="0" hidden="1" customWidth="1"/>
    <col min="8713" max="8714" width="10.6640625" customWidth="1"/>
    <col min="8962" max="8962" width="73" customWidth="1"/>
    <col min="8964" max="8968" width="0" hidden="1" customWidth="1"/>
    <col min="8969" max="8970" width="10.6640625" customWidth="1"/>
    <col min="9218" max="9218" width="73" customWidth="1"/>
    <col min="9220" max="9224" width="0" hidden="1" customWidth="1"/>
    <col min="9225" max="9226" width="10.6640625" customWidth="1"/>
    <col min="9474" max="9474" width="73" customWidth="1"/>
    <col min="9476" max="9480" width="0" hidden="1" customWidth="1"/>
    <col min="9481" max="9482" width="10.6640625" customWidth="1"/>
    <col min="9730" max="9730" width="73" customWidth="1"/>
    <col min="9732" max="9736" width="0" hidden="1" customWidth="1"/>
    <col min="9737" max="9738" width="10.6640625" customWidth="1"/>
    <col min="9986" max="9986" width="73" customWidth="1"/>
    <col min="9988" max="9992" width="0" hidden="1" customWidth="1"/>
    <col min="9993" max="9994" width="10.6640625" customWidth="1"/>
    <col min="10242" max="10242" width="73" customWidth="1"/>
    <col min="10244" max="10248" width="0" hidden="1" customWidth="1"/>
    <col min="10249" max="10250" width="10.6640625" customWidth="1"/>
    <col min="10498" max="10498" width="73" customWidth="1"/>
    <col min="10500" max="10504" width="0" hidden="1" customWidth="1"/>
    <col min="10505" max="10506" width="10.6640625" customWidth="1"/>
    <col min="10754" max="10754" width="73" customWidth="1"/>
    <col min="10756" max="10760" width="0" hidden="1" customWidth="1"/>
    <col min="10761" max="10762" width="10.6640625" customWidth="1"/>
    <col min="11010" max="11010" width="73" customWidth="1"/>
    <col min="11012" max="11016" width="0" hidden="1" customWidth="1"/>
    <col min="11017" max="11018" width="10.6640625" customWidth="1"/>
    <col min="11266" max="11266" width="73" customWidth="1"/>
    <col min="11268" max="11272" width="0" hidden="1" customWidth="1"/>
    <col min="11273" max="11274" width="10.6640625" customWidth="1"/>
    <col min="11522" max="11522" width="73" customWidth="1"/>
    <col min="11524" max="11528" width="0" hidden="1" customWidth="1"/>
    <col min="11529" max="11530" width="10.6640625" customWidth="1"/>
    <col min="11778" max="11778" width="73" customWidth="1"/>
    <col min="11780" max="11784" width="0" hidden="1" customWidth="1"/>
    <col min="11785" max="11786" width="10.6640625" customWidth="1"/>
    <col min="12034" max="12034" width="73" customWidth="1"/>
    <col min="12036" max="12040" width="0" hidden="1" customWidth="1"/>
    <col min="12041" max="12042" width="10.6640625" customWidth="1"/>
    <col min="12290" max="12290" width="73" customWidth="1"/>
    <col min="12292" max="12296" width="0" hidden="1" customWidth="1"/>
    <col min="12297" max="12298" width="10.6640625" customWidth="1"/>
    <col min="12546" max="12546" width="73" customWidth="1"/>
    <col min="12548" max="12552" width="0" hidden="1" customWidth="1"/>
    <col min="12553" max="12554" width="10.6640625" customWidth="1"/>
    <col min="12802" max="12802" width="73" customWidth="1"/>
    <col min="12804" max="12808" width="0" hidden="1" customWidth="1"/>
    <col min="12809" max="12810" width="10.6640625" customWidth="1"/>
    <col min="13058" max="13058" width="73" customWidth="1"/>
    <col min="13060" max="13064" width="0" hidden="1" customWidth="1"/>
    <col min="13065" max="13066" width="10.6640625" customWidth="1"/>
    <col min="13314" max="13314" width="73" customWidth="1"/>
    <col min="13316" max="13320" width="0" hidden="1" customWidth="1"/>
    <col min="13321" max="13322" width="10.6640625" customWidth="1"/>
    <col min="13570" max="13570" width="73" customWidth="1"/>
    <col min="13572" max="13576" width="0" hidden="1" customWidth="1"/>
    <col min="13577" max="13578" width="10.6640625" customWidth="1"/>
    <col min="13826" max="13826" width="73" customWidth="1"/>
    <col min="13828" max="13832" width="0" hidden="1" customWidth="1"/>
    <col min="13833" max="13834" width="10.6640625" customWidth="1"/>
    <col min="14082" max="14082" width="73" customWidth="1"/>
    <col min="14084" max="14088" width="0" hidden="1" customWidth="1"/>
    <col min="14089" max="14090" width="10.6640625" customWidth="1"/>
    <col min="14338" max="14338" width="73" customWidth="1"/>
    <col min="14340" max="14344" width="0" hidden="1" customWidth="1"/>
    <col min="14345" max="14346" width="10.6640625" customWidth="1"/>
    <col min="14594" max="14594" width="73" customWidth="1"/>
    <col min="14596" max="14600" width="0" hidden="1" customWidth="1"/>
    <col min="14601" max="14602" width="10.6640625" customWidth="1"/>
    <col min="14850" max="14850" width="73" customWidth="1"/>
    <col min="14852" max="14856" width="0" hidden="1" customWidth="1"/>
    <col min="14857" max="14858" width="10.6640625" customWidth="1"/>
    <col min="15106" max="15106" width="73" customWidth="1"/>
    <col min="15108" max="15112" width="0" hidden="1" customWidth="1"/>
    <col min="15113" max="15114" width="10.6640625" customWidth="1"/>
    <col min="15362" max="15362" width="73" customWidth="1"/>
    <col min="15364" max="15368" width="0" hidden="1" customWidth="1"/>
    <col min="15369" max="15370" width="10.6640625" customWidth="1"/>
    <col min="15618" max="15618" width="73" customWidth="1"/>
    <col min="15620" max="15624" width="0" hidden="1" customWidth="1"/>
    <col min="15625" max="15626" width="10.6640625" customWidth="1"/>
    <col min="15874" max="15874" width="73" customWidth="1"/>
    <col min="15876" max="15880" width="0" hidden="1" customWidth="1"/>
    <col min="15881" max="15882" width="10.6640625" customWidth="1"/>
    <col min="16130" max="16130" width="73" customWidth="1"/>
    <col min="16132" max="16136" width="0" hidden="1" customWidth="1"/>
    <col min="16137" max="16138" width="10.6640625" customWidth="1"/>
  </cols>
  <sheetData>
    <row r="2" spans="2:17" x14ac:dyDescent="0.25">
      <c r="B2" s="121" t="s">
        <v>117</v>
      </c>
      <c r="C2" s="121"/>
      <c r="D2" s="121"/>
      <c r="E2" s="121"/>
      <c r="F2" s="121"/>
      <c r="G2" s="5"/>
      <c r="H2" s="5"/>
    </row>
    <row r="3" spans="2:17" x14ac:dyDescent="0.25">
      <c r="B3" s="12" t="s">
        <v>118</v>
      </c>
      <c r="C3" s="12"/>
      <c r="D3" s="12"/>
      <c r="E3" s="12"/>
      <c r="F3" s="12"/>
      <c r="G3" s="5"/>
      <c r="H3" s="5"/>
    </row>
    <row r="4" spans="2:17" x14ac:dyDescent="0.25">
      <c r="B4" s="7"/>
      <c r="C4" s="7"/>
      <c r="D4" s="7"/>
      <c r="E4" s="7"/>
      <c r="F4" s="7"/>
      <c r="G4" s="7"/>
    </row>
    <row r="6" spans="2:17" x14ac:dyDescent="0.25">
      <c r="B6" s="119" t="s">
        <v>0</v>
      </c>
      <c r="C6" s="122" t="s">
        <v>1</v>
      </c>
      <c r="D6" s="119" t="s">
        <v>3</v>
      </c>
      <c r="E6" s="119" t="s">
        <v>44</v>
      </c>
      <c r="F6" s="117" t="s">
        <v>46</v>
      </c>
      <c r="G6" s="117" t="s">
        <v>47</v>
      </c>
      <c r="H6" s="44"/>
      <c r="I6" s="117" t="s">
        <v>48</v>
      </c>
      <c r="J6" s="117" t="s">
        <v>49</v>
      </c>
      <c r="K6" s="117" t="s">
        <v>144</v>
      </c>
      <c r="L6" s="117" t="s">
        <v>146</v>
      </c>
      <c r="M6" s="117" t="s">
        <v>148</v>
      </c>
      <c r="N6" s="117" t="s">
        <v>149</v>
      </c>
      <c r="O6" s="117" t="s">
        <v>151</v>
      </c>
      <c r="P6" s="128" t="s">
        <v>154</v>
      </c>
      <c r="Q6" s="128" t="s">
        <v>156</v>
      </c>
    </row>
    <row r="7" spans="2:17" ht="13.8" thickBot="1" x14ac:dyDescent="0.3">
      <c r="B7" s="120"/>
      <c r="C7" s="123"/>
      <c r="D7" s="120"/>
      <c r="E7" s="120"/>
      <c r="F7" s="118"/>
      <c r="G7" s="118"/>
      <c r="H7" s="79"/>
      <c r="I7" s="118"/>
      <c r="J7" s="118"/>
      <c r="K7" s="118"/>
      <c r="L7" s="118"/>
      <c r="M7" s="118"/>
      <c r="N7" s="118"/>
      <c r="O7" s="118"/>
      <c r="P7" s="129"/>
      <c r="Q7" s="129"/>
    </row>
    <row r="8" spans="2:17" ht="13.8" thickTop="1" x14ac:dyDescent="0.25">
      <c r="B8" s="90" t="s">
        <v>119</v>
      </c>
      <c r="C8" s="91" t="s">
        <v>23</v>
      </c>
      <c r="D8" s="99">
        <v>0</v>
      </c>
      <c r="E8" s="100">
        <v>0</v>
      </c>
      <c r="F8" s="100">
        <v>0</v>
      </c>
      <c r="G8" s="100">
        <v>0</v>
      </c>
      <c r="H8" s="90"/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4">
        <v>0</v>
      </c>
      <c r="P8" s="102">
        <v>0</v>
      </c>
      <c r="Q8" s="102">
        <v>0</v>
      </c>
    </row>
    <row r="9" spans="2:17" x14ac:dyDescent="0.25">
      <c r="B9" s="44" t="s">
        <v>120</v>
      </c>
      <c r="C9" s="84" t="s">
        <v>23</v>
      </c>
      <c r="D9" s="95">
        <v>211095</v>
      </c>
      <c r="E9" s="96">
        <v>101447</v>
      </c>
      <c r="F9" s="96">
        <v>155151</v>
      </c>
      <c r="G9" s="96">
        <v>28127</v>
      </c>
      <c r="H9" s="44"/>
      <c r="I9" s="96">
        <v>12072</v>
      </c>
      <c r="J9" s="96">
        <v>60571</v>
      </c>
      <c r="K9" s="96">
        <v>116163</v>
      </c>
      <c r="L9" s="96">
        <v>60736</v>
      </c>
      <c r="M9" s="96">
        <v>404207</v>
      </c>
      <c r="N9" s="96">
        <v>138435</v>
      </c>
      <c r="O9" s="103">
        <v>171904</v>
      </c>
      <c r="P9" s="98">
        <v>636940</v>
      </c>
      <c r="Q9" s="98">
        <v>308926</v>
      </c>
    </row>
    <row r="10" spans="2:17" x14ac:dyDescent="0.25">
      <c r="B10" s="44" t="s">
        <v>121</v>
      </c>
      <c r="C10" s="84" t="s">
        <v>23</v>
      </c>
      <c r="D10" s="95">
        <v>6869</v>
      </c>
      <c r="E10" s="96">
        <v>0</v>
      </c>
      <c r="F10" s="96">
        <v>0</v>
      </c>
      <c r="G10" s="96">
        <v>0</v>
      </c>
      <c r="H10" s="44"/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103">
        <v>0</v>
      </c>
      <c r="P10" s="98">
        <v>0</v>
      </c>
      <c r="Q10" s="98">
        <v>0</v>
      </c>
    </row>
    <row r="11" spans="2:17" x14ac:dyDescent="0.25">
      <c r="B11" s="44" t="s">
        <v>122</v>
      </c>
      <c r="C11" s="84" t="s">
        <v>23</v>
      </c>
      <c r="D11" s="95">
        <v>0</v>
      </c>
      <c r="E11" s="96">
        <v>0</v>
      </c>
      <c r="F11" s="96">
        <v>0</v>
      </c>
      <c r="G11" s="96">
        <v>0</v>
      </c>
      <c r="H11" s="44"/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103">
        <v>0</v>
      </c>
      <c r="P11" s="98">
        <v>0</v>
      </c>
      <c r="Q11" s="98">
        <v>0</v>
      </c>
    </row>
    <row r="12" spans="2:17" x14ac:dyDescent="0.25">
      <c r="B12" s="44" t="s">
        <v>123</v>
      </c>
      <c r="C12" s="84" t="s">
        <v>124</v>
      </c>
      <c r="D12" s="95">
        <v>0</v>
      </c>
      <c r="E12" s="96">
        <v>0</v>
      </c>
      <c r="F12" s="96">
        <v>0</v>
      </c>
      <c r="G12" s="96">
        <v>0</v>
      </c>
      <c r="H12" s="44"/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103">
        <v>0</v>
      </c>
      <c r="P12" s="98">
        <v>0</v>
      </c>
      <c r="Q12" s="98">
        <v>0</v>
      </c>
    </row>
    <row r="13" spans="2:17" x14ac:dyDescent="0.25">
      <c r="B13" s="44" t="s">
        <v>125</v>
      </c>
      <c r="C13" s="84" t="s">
        <v>23</v>
      </c>
      <c r="D13" s="95">
        <v>366282</v>
      </c>
      <c r="E13" s="96">
        <v>171741</v>
      </c>
      <c r="F13" s="96">
        <v>145703</v>
      </c>
      <c r="G13" s="96">
        <v>135908</v>
      </c>
      <c r="H13" s="44"/>
      <c r="I13" s="96">
        <v>34091</v>
      </c>
      <c r="J13" s="96">
        <v>243988</v>
      </c>
      <c r="K13" s="96">
        <v>145379</v>
      </c>
      <c r="L13" s="96">
        <v>196833</v>
      </c>
      <c r="M13" s="96">
        <v>183612</v>
      </c>
      <c r="N13" s="96">
        <v>95938</v>
      </c>
      <c r="O13" s="103">
        <v>185659</v>
      </c>
      <c r="P13" s="98">
        <v>200955</v>
      </c>
      <c r="Q13" s="98">
        <v>229197</v>
      </c>
    </row>
    <row r="14" spans="2:17" x14ac:dyDescent="0.25">
      <c r="B14" s="44" t="s">
        <v>126</v>
      </c>
      <c r="C14" s="84" t="s">
        <v>23</v>
      </c>
      <c r="D14" s="95">
        <v>55123</v>
      </c>
      <c r="E14" s="96">
        <v>15173</v>
      </c>
      <c r="F14" s="96">
        <v>9203</v>
      </c>
      <c r="G14" s="96">
        <v>24747</v>
      </c>
      <c r="H14" s="44"/>
      <c r="I14" s="96">
        <v>28840</v>
      </c>
      <c r="J14" s="96">
        <v>10388</v>
      </c>
      <c r="K14" s="96">
        <v>7206</v>
      </c>
      <c r="L14" s="96">
        <v>7480</v>
      </c>
      <c r="M14" s="96">
        <v>28126</v>
      </c>
      <c r="N14" s="96">
        <v>30725</v>
      </c>
      <c r="O14" s="103">
        <v>43643</v>
      </c>
      <c r="P14" s="98">
        <v>52677</v>
      </c>
      <c r="Q14" s="98">
        <v>55924</v>
      </c>
    </row>
    <row r="15" spans="2:17" x14ac:dyDescent="0.25">
      <c r="B15" s="44" t="s">
        <v>127</v>
      </c>
      <c r="C15" s="84" t="s">
        <v>23</v>
      </c>
      <c r="D15" s="95">
        <f>SUM(D8:D14)</f>
        <v>639369</v>
      </c>
      <c r="E15" s="96">
        <f>SUM(E8:E14)</f>
        <v>288361</v>
      </c>
      <c r="F15" s="96">
        <f>SUM(F8:F14)</f>
        <v>310057</v>
      </c>
      <c r="G15" s="96">
        <f>SUM(G8:G14)</f>
        <v>188782</v>
      </c>
      <c r="H15" s="44"/>
      <c r="I15" s="96">
        <f>SUM(I8:I14)</f>
        <v>75003</v>
      </c>
      <c r="J15" s="96">
        <f>SUM(J8:J14)</f>
        <v>314947</v>
      </c>
      <c r="K15" s="96">
        <f>SUM(K8:K14)</f>
        <v>268748</v>
      </c>
      <c r="L15" s="96">
        <v>265049</v>
      </c>
      <c r="M15" s="96">
        <v>615945</v>
      </c>
      <c r="N15" s="96">
        <v>265098</v>
      </c>
      <c r="O15" s="103">
        <v>401206</v>
      </c>
      <c r="P15" s="98">
        <v>890572</v>
      </c>
      <c r="Q15" s="98">
        <v>594047</v>
      </c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</sheetData>
  <mergeCells count="16">
    <mergeCell ref="Q6:Q7"/>
    <mergeCell ref="P6:P7"/>
    <mergeCell ref="O6:O7"/>
    <mergeCell ref="N6:N7"/>
    <mergeCell ref="M6:M7"/>
    <mergeCell ref="B2:F2"/>
    <mergeCell ref="B6:B7"/>
    <mergeCell ref="C6:C7"/>
    <mergeCell ref="D6:D7"/>
    <mergeCell ref="E6:E7"/>
    <mergeCell ref="F6:F7"/>
    <mergeCell ref="L6:L7"/>
    <mergeCell ref="K6:K7"/>
    <mergeCell ref="G6:G7"/>
    <mergeCell ref="I6:I7"/>
    <mergeCell ref="J6:J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21"/>
  <sheetViews>
    <sheetView showGridLines="0" workbookViewId="0">
      <selection activeCell="B6" sqref="B6:B7"/>
    </sheetView>
  </sheetViews>
  <sheetFormatPr defaultRowHeight="13.2" x14ac:dyDescent="0.25"/>
  <cols>
    <col min="2" max="2" width="78.44140625" customWidth="1"/>
    <col min="3" max="3" width="11.44140625" hidden="1" customWidth="1"/>
    <col min="4" max="5" width="13" hidden="1" customWidth="1"/>
    <col min="6" max="6" width="9.109375" hidden="1" customWidth="1"/>
    <col min="7" max="9" width="13" hidden="1" customWidth="1"/>
    <col min="10" max="10" width="8.88671875" hidden="1" customWidth="1"/>
    <col min="11" max="13" width="0" hidden="1" customWidth="1"/>
    <col min="14" max="15" width="8.88671875" style="13"/>
    <col min="258" max="258" width="78.44140625" customWidth="1"/>
    <col min="259" max="259" width="11.44140625" customWidth="1"/>
    <col min="260" max="262" width="0" hidden="1" customWidth="1"/>
    <col min="263" max="264" width="13" customWidth="1"/>
    <col min="514" max="514" width="78.44140625" customWidth="1"/>
    <col min="515" max="515" width="11.44140625" customWidth="1"/>
    <col min="516" max="518" width="0" hidden="1" customWidth="1"/>
    <col min="519" max="520" width="13" customWidth="1"/>
    <col min="770" max="770" width="78.44140625" customWidth="1"/>
    <col min="771" max="771" width="11.44140625" customWidth="1"/>
    <col min="772" max="774" width="0" hidden="1" customWidth="1"/>
    <col min="775" max="776" width="13" customWidth="1"/>
    <col min="1026" max="1026" width="78.44140625" customWidth="1"/>
    <col min="1027" max="1027" width="11.44140625" customWidth="1"/>
    <col min="1028" max="1030" width="0" hidden="1" customWidth="1"/>
    <col min="1031" max="1032" width="13" customWidth="1"/>
    <col min="1282" max="1282" width="78.44140625" customWidth="1"/>
    <col min="1283" max="1283" width="11.44140625" customWidth="1"/>
    <col min="1284" max="1286" width="0" hidden="1" customWidth="1"/>
    <col min="1287" max="1288" width="13" customWidth="1"/>
    <col min="1538" max="1538" width="78.44140625" customWidth="1"/>
    <col min="1539" max="1539" width="11.44140625" customWidth="1"/>
    <col min="1540" max="1542" width="0" hidden="1" customWidth="1"/>
    <col min="1543" max="1544" width="13" customWidth="1"/>
    <col min="1794" max="1794" width="78.44140625" customWidth="1"/>
    <col min="1795" max="1795" width="11.44140625" customWidth="1"/>
    <col min="1796" max="1798" width="0" hidden="1" customWidth="1"/>
    <col min="1799" max="1800" width="13" customWidth="1"/>
    <col min="2050" max="2050" width="78.44140625" customWidth="1"/>
    <col min="2051" max="2051" width="11.44140625" customWidth="1"/>
    <col min="2052" max="2054" width="0" hidden="1" customWidth="1"/>
    <col min="2055" max="2056" width="13" customWidth="1"/>
    <col min="2306" max="2306" width="78.44140625" customWidth="1"/>
    <col min="2307" max="2307" width="11.44140625" customWidth="1"/>
    <col min="2308" max="2310" width="0" hidden="1" customWidth="1"/>
    <col min="2311" max="2312" width="13" customWidth="1"/>
    <col min="2562" max="2562" width="78.44140625" customWidth="1"/>
    <col min="2563" max="2563" width="11.44140625" customWidth="1"/>
    <col min="2564" max="2566" width="0" hidden="1" customWidth="1"/>
    <col min="2567" max="2568" width="13" customWidth="1"/>
    <col min="2818" max="2818" width="78.44140625" customWidth="1"/>
    <col min="2819" max="2819" width="11.44140625" customWidth="1"/>
    <col min="2820" max="2822" width="0" hidden="1" customWidth="1"/>
    <col min="2823" max="2824" width="13" customWidth="1"/>
    <col min="3074" max="3074" width="78.44140625" customWidth="1"/>
    <col min="3075" max="3075" width="11.44140625" customWidth="1"/>
    <col min="3076" max="3078" width="0" hidden="1" customWidth="1"/>
    <col min="3079" max="3080" width="13" customWidth="1"/>
    <col min="3330" max="3330" width="78.44140625" customWidth="1"/>
    <col min="3331" max="3331" width="11.44140625" customWidth="1"/>
    <col min="3332" max="3334" width="0" hidden="1" customWidth="1"/>
    <col min="3335" max="3336" width="13" customWidth="1"/>
    <col min="3586" max="3586" width="78.44140625" customWidth="1"/>
    <col min="3587" max="3587" width="11.44140625" customWidth="1"/>
    <col min="3588" max="3590" width="0" hidden="1" customWidth="1"/>
    <col min="3591" max="3592" width="13" customWidth="1"/>
    <col min="3842" max="3842" width="78.44140625" customWidth="1"/>
    <col min="3843" max="3843" width="11.44140625" customWidth="1"/>
    <col min="3844" max="3846" width="0" hidden="1" customWidth="1"/>
    <col min="3847" max="3848" width="13" customWidth="1"/>
    <col min="4098" max="4098" width="78.44140625" customWidth="1"/>
    <col min="4099" max="4099" width="11.44140625" customWidth="1"/>
    <col min="4100" max="4102" width="0" hidden="1" customWidth="1"/>
    <col min="4103" max="4104" width="13" customWidth="1"/>
    <col min="4354" max="4354" width="78.44140625" customWidth="1"/>
    <col min="4355" max="4355" width="11.44140625" customWidth="1"/>
    <col min="4356" max="4358" width="0" hidden="1" customWidth="1"/>
    <col min="4359" max="4360" width="13" customWidth="1"/>
    <col min="4610" max="4610" width="78.44140625" customWidth="1"/>
    <col min="4611" max="4611" width="11.44140625" customWidth="1"/>
    <col min="4612" max="4614" width="0" hidden="1" customWidth="1"/>
    <col min="4615" max="4616" width="13" customWidth="1"/>
    <col min="4866" max="4866" width="78.44140625" customWidth="1"/>
    <col min="4867" max="4867" width="11.44140625" customWidth="1"/>
    <col min="4868" max="4870" width="0" hidden="1" customWidth="1"/>
    <col min="4871" max="4872" width="13" customWidth="1"/>
    <col min="5122" max="5122" width="78.44140625" customWidth="1"/>
    <col min="5123" max="5123" width="11.44140625" customWidth="1"/>
    <col min="5124" max="5126" width="0" hidden="1" customWidth="1"/>
    <col min="5127" max="5128" width="13" customWidth="1"/>
    <col min="5378" max="5378" width="78.44140625" customWidth="1"/>
    <col min="5379" max="5379" width="11.44140625" customWidth="1"/>
    <col min="5380" max="5382" width="0" hidden="1" customWidth="1"/>
    <col min="5383" max="5384" width="13" customWidth="1"/>
    <col min="5634" max="5634" width="78.44140625" customWidth="1"/>
    <col min="5635" max="5635" width="11.44140625" customWidth="1"/>
    <col min="5636" max="5638" width="0" hidden="1" customWidth="1"/>
    <col min="5639" max="5640" width="13" customWidth="1"/>
    <col min="5890" max="5890" width="78.44140625" customWidth="1"/>
    <col min="5891" max="5891" width="11.44140625" customWidth="1"/>
    <col min="5892" max="5894" width="0" hidden="1" customWidth="1"/>
    <col min="5895" max="5896" width="13" customWidth="1"/>
    <col min="6146" max="6146" width="78.44140625" customWidth="1"/>
    <col min="6147" max="6147" width="11.44140625" customWidth="1"/>
    <col min="6148" max="6150" width="0" hidden="1" customWidth="1"/>
    <col min="6151" max="6152" width="13" customWidth="1"/>
    <col min="6402" max="6402" width="78.44140625" customWidth="1"/>
    <col min="6403" max="6403" width="11.44140625" customWidth="1"/>
    <col min="6404" max="6406" width="0" hidden="1" customWidth="1"/>
    <col min="6407" max="6408" width="13" customWidth="1"/>
    <col min="6658" max="6658" width="78.44140625" customWidth="1"/>
    <col min="6659" max="6659" width="11.44140625" customWidth="1"/>
    <col min="6660" max="6662" width="0" hidden="1" customWidth="1"/>
    <col min="6663" max="6664" width="13" customWidth="1"/>
    <col min="6914" max="6914" width="78.44140625" customWidth="1"/>
    <col min="6915" max="6915" width="11.44140625" customWidth="1"/>
    <col min="6916" max="6918" width="0" hidden="1" customWidth="1"/>
    <col min="6919" max="6920" width="13" customWidth="1"/>
    <col min="7170" max="7170" width="78.44140625" customWidth="1"/>
    <col min="7171" max="7171" width="11.44140625" customWidth="1"/>
    <col min="7172" max="7174" width="0" hidden="1" customWidth="1"/>
    <col min="7175" max="7176" width="13" customWidth="1"/>
    <col min="7426" max="7426" width="78.44140625" customWidth="1"/>
    <col min="7427" max="7427" width="11.44140625" customWidth="1"/>
    <col min="7428" max="7430" width="0" hidden="1" customWidth="1"/>
    <col min="7431" max="7432" width="13" customWidth="1"/>
    <col min="7682" max="7682" width="78.44140625" customWidth="1"/>
    <col min="7683" max="7683" width="11.44140625" customWidth="1"/>
    <col min="7684" max="7686" width="0" hidden="1" customWidth="1"/>
    <col min="7687" max="7688" width="13" customWidth="1"/>
    <col min="7938" max="7938" width="78.44140625" customWidth="1"/>
    <col min="7939" max="7939" width="11.44140625" customWidth="1"/>
    <col min="7940" max="7942" width="0" hidden="1" customWidth="1"/>
    <col min="7943" max="7944" width="13" customWidth="1"/>
    <col min="8194" max="8194" width="78.44140625" customWidth="1"/>
    <col min="8195" max="8195" width="11.44140625" customWidth="1"/>
    <col min="8196" max="8198" width="0" hidden="1" customWidth="1"/>
    <col min="8199" max="8200" width="13" customWidth="1"/>
    <col min="8450" max="8450" width="78.44140625" customWidth="1"/>
    <col min="8451" max="8451" width="11.44140625" customWidth="1"/>
    <col min="8452" max="8454" width="0" hidden="1" customWidth="1"/>
    <col min="8455" max="8456" width="13" customWidth="1"/>
    <col min="8706" max="8706" width="78.44140625" customWidth="1"/>
    <col min="8707" max="8707" width="11.44140625" customWidth="1"/>
    <col min="8708" max="8710" width="0" hidden="1" customWidth="1"/>
    <col min="8711" max="8712" width="13" customWidth="1"/>
    <col min="8962" max="8962" width="78.44140625" customWidth="1"/>
    <col min="8963" max="8963" width="11.44140625" customWidth="1"/>
    <col min="8964" max="8966" width="0" hidden="1" customWidth="1"/>
    <col min="8967" max="8968" width="13" customWidth="1"/>
    <col min="9218" max="9218" width="78.44140625" customWidth="1"/>
    <col min="9219" max="9219" width="11.44140625" customWidth="1"/>
    <col min="9220" max="9222" width="0" hidden="1" customWidth="1"/>
    <col min="9223" max="9224" width="13" customWidth="1"/>
    <col min="9474" max="9474" width="78.44140625" customWidth="1"/>
    <col min="9475" max="9475" width="11.44140625" customWidth="1"/>
    <col min="9476" max="9478" width="0" hidden="1" customWidth="1"/>
    <col min="9479" max="9480" width="13" customWidth="1"/>
    <col min="9730" max="9730" width="78.44140625" customWidth="1"/>
    <col min="9731" max="9731" width="11.44140625" customWidth="1"/>
    <col min="9732" max="9734" width="0" hidden="1" customWidth="1"/>
    <col min="9735" max="9736" width="13" customWidth="1"/>
    <col min="9986" max="9986" width="78.44140625" customWidth="1"/>
    <col min="9987" max="9987" width="11.44140625" customWidth="1"/>
    <col min="9988" max="9990" width="0" hidden="1" customWidth="1"/>
    <col min="9991" max="9992" width="13" customWidth="1"/>
    <col min="10242" max="10242" width="78.44140625" customWidth="1"/>
    <col min="10243" max="10243" width="11.44140625" customWidth="1"/>
    <col min="10244" max="10246" width="0" hidden="1" customWidth="1"/>
    <col min="10247" max="10248" width="13" customWidth="1"/>
    <col min="10498" max="10498" width="78.44140625" customWidth="1"/>
    <col min="10499" max="10499" width="11.44140625" customWidth="1"/>
    <col min="10500" max="10502" width="0" hidden="1" customWidth="1"/>
    <col min="10503" max="10504" width="13" customWidth="1"/>
    <col min="10754" max="10754" width="78.44140625" customWidth="1"/>
    <col min="10755" max="10755" width="11.44140625" customWidth="1"/>
    <col min="10756" max="10758" width="0" hidden="1" customWidth="1"/>
    <col min="10759" max="10760" width="13" customWidth="1"/>
    <col min="11010" max="11010" width="78.44140625" customWidth="1"/>
    <col min="11011" max="11011" width="11.44140625" customWidth="1"/>
    <col min="11012" max="11014" width="0" hidden="1" customWidth="1"/>
    <col min="11015" max="11016" width="13" customWidth="1"/>
    <col min="11266" max="11266" width="78.44140625" customWidth="1"/>
    <col min="11267" max="11267" width="11.44140625" customWidth="1"/>
    <col min="11268" max="11270" width="0" hidden="1" customWidth="1"/>
    <col min="11271" max="11272" width="13" customWidth="1"/>
    <col min="11522" max="11522" width="78.44140625" customWidth="1"/>
    <col min="11523" max="11523" width="11.44140625" customWidth="1"/>
    <col min="11524" max="11526" width="0" hidden="1" customWidth="1"/>
    <col min="11527" max="11528" width="13" customWidth="1"/>
    <col min="11778" max="11778" width="78.44140625" customWidth="1"/>
    <col min="11779" max="11779" width="11.44140625" customWidth="1"/>
    <col min="11780" max="11782" width="0" hidden="1" customWidth="1"/>
    <col min="11783" max="11784" width="13" customWidth="1"/>
    <col min="12034" max="12034" width="78.44140625" customWidth="1"/>
    <col min="12035" max="12035" width="11.44140625" customWidth="1"/>
    <col min="12036" max="12038" width="0" hidden="1" customWidth="1"/>
    <col min="12039" max="12040" width="13" customWidth="1"/>
    <col min="12290" max="12290" width="78.44140625" customWidth="1"/>
    <col min="12291" max="12291" width="11.44140625" customWidth="1"/>
    <col min="12292" max="12294" width="0" hidden="1" customWidth="1"/>
    <col min="12295" max="12296" width="13" customWidth="1"/>
    <col min="12546" max="12546" width="78.44140625" customWidth="1"/>
    <col min="12547" max="12547" width="11.44140625" customWidth="1"/>
    <col min="12548" max="12550" width="0" hidden="1" customWidth="1"/>
    <col min="12551" max="12552" width="13" customWidth="1"/>
    <col min="12802" max="12802" width="78.44140625" customWidth="1"/>
    <col min="12803" max="12803" width="11.44140625" customWidth="1"/>
    <col min="12804" max="12806" width="0" hidden="1" customWidth="1"/>
    <col min="12807" max="12808" width="13" customWidth="1"/>
    <col min="13058" max="13058" width="78.44140625" customWidth="1"/>
    <col min="13059" max="13059" width="11.44140625" customWidth="1"/>
    <col min="13060" max="13062" width="0" hidden="1" customWidth="1"/>
    <col min="13063" max="13064" width="13" customWidth="1"/>
    <col min="13314" max="13314" width="78.44140625" customWidth="1"/>
    <col min="13315" max="13315" width="11.44140625" customWidth="1"/>
    <col min="13316" max="13318" width="0" hidden="1" customWidth="1"/>
    <col min="13319" max="13320" width="13" customWidth="1"/>
    <col min="13570" max="13570" width="78.44140625" customWidth="1"/>
    <col min="13571" max="13571" width="11.44140625" customWidth="1"/>
    <col min="13572" max="13574" width="0" hidden="1" customWidth="1"/>
    <col min="13575" max="13576" width="13" customWidth="1"/>
    <col min="13826" max="13826" width="78.44140625" customWidth="1"/>
    <col min="13827" max="13827" width="11.44140625" customWidth="1"/>
    <col min="13828" max="13830" width="0" hidden="1" customWidth="1"/>
    <col min="13831" max="13832" width="13" customWidth="1"/>
    <col min="14082" max="14082" width="78.44140625" customWidth="1"/>
    <col min="14083" max="14083" width="11.44140625" customWidth="1"/>
    <col min="14084" max="14086" width="0" hidden="1" customWidth="1"/>
    <col min="14087" max="14088" width="13" customWidth="1"/>
    <col min="14338" max="14338" width="78.44140625" customWidth="1"/>
    <col min="14339" max="14339" width="11.44140625" customWidth="1"/>
    <col min="14340" max="14342" width="0" hidden="1" customWidth="1"/>
    <col min="14343" max="14344" width="13" customWidth="1"/>
    <col min="14594" max="14594" width="78.44140625" customWidth="1"/>
    <col min="14595" max="14595" width="11.44140625" customWidth="1"/>
    <col min="14596" max="14598" width="0" hidden="1" customWidth="1"/>
    <col min="14599" max="14600" width="13" customWidth="1"/>
    <col min="14850" max="14850" width="78.44140625" customWidth="1"/>
    <col min="14851" max="14851" width="11.44140625" customWidth="1"/>
    <col min="14852" max="14854" width="0" hidden="1" customWidth="1"/>
    <col min="14855" max="14856" width="13" customWidth="1"/>
    <col min="15106" max="15106" width="78.44140625" customWidth="1"/>
    <col min="15107" max="15107" width="11.44140625" customWidth="1"/>
    <col min="15108" max="15110" width="0" hidden="1" customWidth="1"/>
    <col min="15111" max="15112" width="13" customWidth="1"/>
    <col min="15362" max="15362" width="78.44140625" customWidth="1"/>
    <col min="15363" max="15363" width="11.44140625" customWidth="1"/>
    <col min="15364" max="15366" width="0" hidden="1" customWidth="1"/>
    <col min="15367" max="15368" width="13" customWidth="1"/>
    <col min="15618" max="15618" width="78.44140625" customWidth="1"/>
    <col min="15619" max="15619" width="11.44140625" customWidth="1"/>
    <col min="15620" max="15622" width="0" hidden="1" customWidth="1"/>
    <col min="15623" max="15624" width="13" customWidth="1"/>
    <col min="15874" max="15874" width="78.44140625" customWidth="1"/>
    <col min="15875" max="15875" width="11.44140625" customWidth="1"/>
    <col min="15876" max="15878" width="0" hidden="1" customWidth="1"/>
    <col min="15879" max="15880" width="13" customWidth="1"/>
    <col min="16130" max="16130" width="78.44140625" customWidth="1"/>
    <col min="16131" max="16131" width="11.44140625" customWidth="1"/>
    <col min="16132" max="16134" width="0" hidden="1" customWidth="1"/>
    <col min="16135" max="16136" width="13" customWidth="1"/>
  </cols>
  <sheetData>
    <row r="2" spans="2:15" x14ac:dyDescent="0.25">
      <c r="B2" s="121" t="s">
        <v>128</v>
      </c>
      <c r="C2" s="121"/>
      <c r="D2" s="121"/>
      <c r="E2" s="5"/>
      <c r="F2" s="5"/>
      <c r="G2" s="5"/>
      <c r="H2" s="5"/>
      <c r="I2" s="6"/>
    </row>
    <row r="3" spans="2:15" x14ac:dyDescent="0.25">
      <c r="B3" s="125" t="s">
        <v>129</v>
      </c>
      <c r="C3" s="125"/>
      <c r="D3" s="125"/>
      <c r="E3" s="5"/>
      <c r="F3" s="5"/>
      <c r="G3" s="5"/>
      <c r="H3" s="5"/>
      <c r="I3" s="6"/>
    </row>
    <row r="4" spans="2:15" x14ac:dyDescent="0.25">
      <c r="B4" s="7"/>
      <c r="C4" s="7"/>
      <c r="D4" s="7"/>
      <c r="E4" s="7"/>
      <c r="G4" s="7"/>
      <c r="H4" s="7"/>
      <c r="I4" s="7"/>
    </row>
    <row r="6" spans="2:15" x14ac:dyDescent="0.25">
      <c r="B6" s="119" t="s">
        <v>0</v>
      </c>
      <c r="C6" s="122" t="s">
        <v>1</v>
      </c>
      <c r="D6" s="117" t="s">
        <v>46</v>
      </c>
      <c r="E6" s="117" t="s">
        <v>47</v>
      </c>
      <c r="F6" s="44"/>
      <c r="G6" s="117" t="s">
        <v>48</v>
      </c>
      <c r="H6" s="117" t="s">
        <v>49</v>
      </c>
      <c r="I6" s="117" t="s">
        <v>144</v>
      </c>
      <c r="J6" s="117" t="s">
        <v>146</v>
      </c>
      <c r="K6" s="117" t="s">
        <v>148</v>
      </c>
      <c r="L6" s="117" t="s">
        <v>149</v>
      </c>
      <c r="M6" s="117" t="s">
        <v>151</v>
      </c>
      <c r="N6" s="117" t="s">
        <v>154</v>
      </c>
      <c r="O6" s="117" t="s">
        <v>156</v>
      </c>
    </row>
    <row r="7" spans="2:15" ht="13.8" thickBot="1" x14ac:dyDescent="0.3">
      <c r="B7" s="120"/>
      <c r="C7" s="123"/>
      <c r="D7" s="118"/>
      <c r="E7" s="118"/>
      <c r="F7" s="79"/>
      <c r="G7" s="118"/>
      <c r="H7" s="118"/>
      <c r="I7" s="118"/>
      <c r="J7" s="118"/>
      <c r="K7" s="118"/>
      <c r="L7" s="118"/>
      <c r="M7" s="118"/>
      <c r="N7" s="118"/>
      <c r="O7" s="118"/>
    </row>
    <row r="8" spans="2:15" ht="13.8" thickTop="1" x14ac:dyDescent="0.25">
      <c r="B8" s="90" t="s">
        <v>130</v>
      </c>
      <c r="C8" s="91" t="s">
        <v>131</v>
      </c>
      <c r="D8" s="102">
        <v>84</v>
      </c>
      <c r="E8" s="102">
        <v>84</v>
      </c>
      <c r="F8" s="90"/>
      <c r="G8" s="102">
        <v>83</v>
      </c>
      <c r="H8" s="102">
        <v>82</v>
      </c>
      <c r="I8" s="102">
        <v>82</v>
      </c>
      <c r="J8" s="102">
        <v>81</v>
      </c>
      <c r="K8" s="102">
        <v>81</v>
      </c>
      <c r="L8" s="102">
        <v>83</v>
      </c>
      <c r="M8" s="109">
        <v>83</v>
      </c>
      <c r="N8" s="102">
        <v>83</v>
      </c>
      <c r="O8" s="102">
        <v>84</v>
      </c>
    </row>
    <row r="9" spans="2:15" x14ac:dyDescent="0.25">
      <c r="B9" s="44" t="s">
        <v>132</v>
      </c>
      <c r="C9" s="84" t="s">
        <v>124</v>
      </c>
      <c r="D9" s="105">
        <v>32393</v>
      </c>
      <c r="E9" s="105">
        <v>32605</v>
      </c>
      <c r="F9" s="44"/>
      <c r="G9" s="105">
        <v>33063</v>
      </c>
      <c r="H9" s="105">
        <v>33165</v>
      </c>
      <c r="I9" s="105">
        <v>33180</v>
      </c>
      <c r="J9" s="105">
        <v>33195</v>
      </c>
      <c r="K9" s="105">
        <v>33407</v>
      </c>
      <c r="L9" s="105">
        <v>34715</v>
      </c>
      <c r="M9" s="106">
        <v>34779</v>
      </c>
      <c r="N9" s="105">
        <v>34800</v>
      </c>
      <c r="O9" s="105">
        <v>34786</v>
      </c>
    </row>
    <row r="10" spans="2:15" x14ac:dyDescent="0.25">
      <c r="B10" s="44" t="s">
        <v>133</v>
      </c>
      <c r="C10" s="84" t="s">
        <v>124</v>
      </c>
      <c r="D10" s="105">
        <v>21170</v>
      </c>
      <c r="E10" s="105">
        <v>26538</v>
      </c>
      <c r="F10" s="44"/>
      <c r="G10" s="105">
        <v>23445</v>
      </c>
      <c r="H10" s="105">
        <v>23445</v>
      </c>
      <c r="I10" s="105">
        <v>23445</v>
      </c>
      <c r="J10" s="105">
        <v>23460</v>
      </c>
      <c r="K10" s="105">
        <v>24300</v>
      </c>
      <c r="L10" s="105">
        <v>23064</v>
      </c>
      <c r="M10" s="106">
        <v>23253</v>
      </c>
      <c r="N10" s="105">
        <v>24659</v>
      </c>
      <c r="O10" s="105">
        <v>24738</v>
      </c>
    </row>
    <row r="11" spans="2:15" x14ac:dyDescent="0.25">
      <c r="B11" s="44" t="s">
        <v>134</v>
      </c>
      <c r="C11" s="84" t="s">
        <v>124</v>
      </c>
      <c r="D11" s="105">
        <v>1395</v>
      </c>
      <c r="E11" s="105">
        <v>1420</v>
      </c>
      <c r="F11" s="44"/>
      <c r="G11" s="105">
        <v>1229</v>
      </c>
      <c r="H11" s="105">
        <v>1320</v>
      </c>
      <c r="I11" s="105">
        <v>1343</v>
      </c>
      <c r="J11" s="105">
        <v>1344</v>
      </c>
      <c r="K11" s="105">
        <v>1468</v>
      </c>
      <c r="L11" s="105">
        <v>609</v>
      </c>
      <c r="M11" s="106">
        <v>588</v>
      </c>
      <c r="N11" s="105">
        <v>574</v>
      </c>
      <c r="O11" s="105">
        <v>578</v>
      </c>
    </row>
    <row r="12" spans="2:15" x14ac:dyDescent="0.25">
      <c r="B12" s="44" t="s">
        <v>135</v>
      </c>
      <c r="C12" s="84" t="s">
        <v>136</v>
      </c>
      <c r="D12" s="107">
        <v>89.4</v>
      </c>
      <c r="E12" s="107">
        <v>91.4</v>
      </c>
      <c r="F12" s="44"/>
      <c r="G12" s="107">
        <v>91.4</v>
      </c>
      <c r="H12" s="107">
        <v>91.5</v>
      </c>
      <c r="I12" s="107">
        <v>93.2</v>
      </c>
      <c r="J12" s="107">
        <v>93.3</v>
      </c>
      <c r="K12" s="107">
        <v>93.9</v>
      </c>
      <c r="L12" s="107">
        <v>94.7</v>
      </c>
      <c r="M12" s="108">
        <v>94.87</v>
      </c>
      <c r="N12" s="107">
        <v>94.87</v>
      </c>
      <c r="O12" s="107">
        <v>94.87</v>
      </c>
    </row>
    <row r="13" spans="2:15" x14ac:dyDescent="0.25">
      <c r="B13" s="44" t="s">
        <v>137</v>
      </c>
      <c r="C13" s="84" t="s">
        <v>124</v>
      </c>
      <c r="D13" s="105">
        <v>0</v>
      </c>
      <c r="E13" s="105">
        <v>0</v>
      </c>
      <c r="F13" s="44"/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</row>
    <row r="14" spans="2:15" x14ac:dyDescent="0.25">
      <c r="B14" s="44" t="s">
        <v>138</v>
      </c>
      <c r="C14" s="84" t="s">
        <v>124</v>
      </c>
      <c r="D14" s="105">
        <v>0</v>
      </c>
      <c r="E14" s="105">
        <v>0</v>
      </c>
      <c r="F14" s="44"/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</row>
    <row r="16" spans="2:15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</sheetData>
  <mergeCells count="15">
    <mergeCell ref="O6:O7"/>
    <mergeCell ref="N6:N7"/>
    <mergeCell ref="M6:M7"/>
    <mergeCell ref="E6:E7"/>
    <mergeCell ref="L6:L7"/>
    <mergeCell ref="K6:K7"/>
    <mergeCell ref="J6:J7"/>
    <mergeCell ref="I6:I7"/>
    <mergeCell ref="G6:G7"/>
    <mergeCell ref="H6:H7"/>
    <mergeCell ref="B2:D2"/>
    <mergeCell ref="B3:D3"/>
    <mergeCell ref="B6:B7"/>
    <mergeCell ref="C6:C7"/>
    <mergeCell ref="D6:D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5"/>
  <sheetViews>
    <sheetView showGridLines="0" workbookViewId="0">
      <selection activeCell="B5" sqref="B5"/>
    </sheetView>
  </sheetViews>
  <sheetFormatPr defaultRowHeight="13.2" x14ac:dyDescent="0.25"/>
  <cols>
    <col min="1" max="1" width="3.5546875" customWidth="1"/>
    <col min="2" max="2" width="31.88671875" customWidth="1"/>
    <col min="3" max="3" width="25.6640625" customWidth="1"/>
    <col min="4" max="4" width="14.33203125" customWidth="1"/>
    <col min="5" max="5" width="25.33203125" customWidth="1"/>
    <col min="7" max="7" width="9.109375" hidden="1" customWidth="1"/>
    <col min="257" max="257" width="3.5546875" customWidth="1"/>
    <col min="258" max="258" width="31.88671875" customWidth="1"/>
    <col min="259" max="259" width="25.6640625" customWidth="1"/>
    <col min="260" max="260" width="14.33203125" customWidth="1"/>
    <col min="261" max="261" width="25.33203125" customWidth="1"/>
    <col min="263" max="263" width="0" hidden="1" customWidth="1"/>
    <col min="513" max="513" width="3.5546875" customWidth="1"/>
    <col min="514" max="514" width="31.88671875" customWidth="1"/>
    <col min="515" max="515" width="25.6640625" customWidth="1"/>
    <col min="516" max="516" width="14.33203125" customWidth="1"/>
    <col min="517" max="517" width="25.33203125" customWidth="1"/>
    <col min="519" max="519" width="0" hidden="1" customWidth="1"/>
    <col min="769" max="769" width="3.5546875" customWidth="1"/>
    <col min="770" max="770" width="31.88671875" customWidth="1"/>
    <col min="771" max="771" width="25.6640625" customWidth="1"/>
    <col min="772" max="772" width="14.33203125" customWidth="1"/>
    <col min="773" max="773" width="25.33203125" customWidth="1"/>
    <col min="775" max="775" width="0" hidden="1" customWidth="1"/>
    <col min="1025" max="1025" width="3.5546875" customWidth="1"/>
    <col min="1026" max="1026" width="31.88671875" customWidth="1"/>
    <col min="1027" max="1027" width="25.6640625" customWidth="1"/>
    <col min="1028" max="1028" width="14.33203125" customWidth="1"/>
    <col min="1029" max="1029" width="25.33203125" customWidth="1"/>
    <col min="1031" max="1031" width="0" hidden="1" customWidth="1"/>
    <col min="1281" max="1281" width="3.5546875" customWidth="1"/>
    <col min="1282" max="1282" width="31.88671875" customWidth="1"/>
    <col min="1283" max="1283" width="25.6640625" customWidth="1"/>
    <col min="1284" max="1284" width="14.33203125" customWidth="1"/>
    <col min="1285" max="1285" width="25.33203125" customWidth="1"/>
    <col min="1287" max="1287" width="0" hidden="1" customWidth="1"/>
    <col min="1537" max="1537" width="3.5546875" customWidth="1"/>
    <col min="1538" max="1538" width="31.88671875" customWidth="1"/>
    <col min="1539" max="1539" width="25.6640625" customWidth="1"/>
    <col min="1540" max="1540" width="14.33203125" customWidth="1"/>
    <col min="1541" max="1541" width="25.33203125" customWidth="1"/>
    <col min="1543" max="1543" width="0" hidden="1" customWidth="1"/>
    <col min="1793" max="1793" width="3.5546875" customWidth="1"/>
    <col min="1794" max="1794" width="31.88671875" customWidth="1"/>
    <col min="1795" max="1795" width="25.6640625" customWidth="1"/>
    <col min="1796" max="1796" width="14.33203125" customWidth="1"/>
    <col min="1797" max="1797" width="25.33203125" customWidth="1"/>
    <col min="1799" max="1799" width="0" hidden="1" customWidth="1"/>
    <col min="2049" max="2049" width="3.5546875" customWidth="1"/>
    <col min="2050" max="2050" width="31.88671875" customWidth="1"/>
    <col min="2051" max="2051" width="25.6640625" customWidth="1"/>
    <col min="2052" max="2052" width="14.33203125" customWidth="1"/>
    <col min="2053" max="2053" width="25.33203125" customWidth="1"/>
    <col min="2055" max="2055" width="0" hidden="1" customWidth="1"/>
    <col min="2305" max="2305" width="3.5546875" customWidth="1"/>
    <col min="2306" max="2306" width="31.88671875" customWidth="1"/>
    <col min="2307" max="2307" width="25.6640625" customWidth="1"/>
    <col min="2308" max="2308" width="14.33203125" customWidth="1"/>
    <col min="2309" max="2309" width="25.33203125" customWidth="1"/>
    <col min="2311" max="2311" width="0" hidden="1" customWidth="1"/>
    <col min="2561" max="2561" width="3.5546875" customWidth="1"/>
    <col min="2562" max="2562" width="31.88671875" customWidth="1"/>
    <col min="2563" max="2563" width="25.6640625" customWidth="1"/>
    <col min="2564" max="2564" width="14.33203125" customWidth="1"/>
    <col min="2565" max="2565" width="25.33203125" customWidth="1"/>
    <col min="2567" max="2567" width="0" hidden="1" customWidth="1"/>
    <col min="2817" max="2817" width="3.5546875" customWidth="1"/>
    <col min="2818" max="2818" width="31.88671875" customWidth="1"/>
    <col min="2819" max="2819" width="25.6640625" customWidth="1"/>
    <col min="2820" max="2820" width="14.33203125" customWidth="1"/>
    <col min="2821" max="2821" width="25.33203125" customWidth="1"/>
    <col min="2823" max="2823" width="0" hidden="1" customWidth="1"/>
    <col min="3073" max="3073" width="3.5546875" customWidth="1"/>
    <col min="3074" max="3074" width="31.88671875" customWidth="1"/>
    <col min="3075" max="3075" width="25.6640625" customWidth="1"/>
    <col min="3076" max="3076" width="14.33203125" customWidth="1"/>
    <col min="3077" max="3077" width="25.33203125" customWidth="1"/>
    <col min="3079" max="3079" width="0" hidden="1" customWidth="1"/>
    <col min="3329" max="3329" width="3.5546875" customWidth="1"/>
    <col min="3330" max="3330" width="31.88671875" customWidth="1"/>
    <col min="3331" max="3331" width="25.6640625" customWidth="1"/>
    <col min="3332" max="3332" width="14.33203125" customWidth="1"/>
    <col min="3333" max="3333" width="25.33203125" customWidth="1"/>
    <col min="3335" max="3335" width="0" hidden="1" customWidth="1"/>
    <col min="3585" max="3585" width="3.5546875" customWidth="1"/>
    <col min="3586" max="3586" width="31.88671875" customWidth="1"/>
    <col min="3587" max="3587" width="25.6640625" customWidth="1"/>
    <col min="3588" max="3588" width="14.33203125" customWidth="1"/>
    <col min="3589" max="3589" width="25.33203125" customWidth="1"/>
    <col min="3591" max="3591" width="0" hidden="1" customWidth="1"/>
    <col min="3841" max="3841" width="3.5546875" customWidth="1"/>
    <col min="3842" max="3842" width="31.88671875" customWidth="1"/>
    <col min="3843" max="3843" width="25.6640625" customWidth="1"/>
    <col min="3844" max="3844" width="14.33203125" customWidth="1"/>
    <col min="3845" max="3845" width="25.33203125" customWidth="1"/>
    <col min="3847" max="3847" width="0" hidden="1" customWidth="1"/>
    <col min="4097" max="4097" width="3.5546875" customWidth="1"/>
    <col min="4098" max="4098" width="31.88671875" customWidth="1"/>
    <col min="4099" max="4099" width="25.6640625" customWidth="1"/>
    <col min="4100" max="4100" width="14.33203125" customWidth="1"/>
    <col min="4101" max="4101" width="25.33203125" customWidth="1"/>
    <col min="4103" max="4103" width="0" hidden="1" customWidth="1"/>
    <col min="4353" max="4353" width="3.5546875" customWidth="1"/>
    <col min="4354" max="4354" width="31.88671875" customWidth="1"/>
    <col min="4355" max="4355" width="25.6640625" customWidth="1"/>
    <col min="4356" max="4356" width="14.33203125" customWidth="1"/>
    <col min="4357" max="4357" width="25.33203125" customWidth="1"/>
    <col min="4359" max="4359" width="0" hidden="1" customWidth="1"/>
    <col min="4609" max="4609" width="3.5546875" customWidth="1"/>
    <col min="4610" max="4610" width="31.88671875" customWidth="1"/>
    <col min="4611" max="4611" width="25.6640625" customWidth="1"/>
    <col min="4612" max="4612" width="14.33203125" customWidth="1"/>
    <col min="4613" max="4613" width="25.33203125" customWidth="1"/>
    <col min="4615" max="4615" width="0" hidden="1" customWidth="1"/>
    <col min="4865" max="4865" width="3.5546875" customWidth="1"/>
    <col min="4866" max="4866" width="31.88671875" customWidth="1"/>
    <col min="4867" max="4867" width="25.6640625" customWidth="1"/>
    <col min="4868" max="4868" width="14.33203125" customWidth="1"/>
    <col min="4869" max="4869" width="25.33203125" customWidth="1"/>
    <col min="4871" max="4871" width="0" hidden="1" customWidth="1"/>
    <col min="5121" max="5121" width="3.5546875" customWidth="1"/>
    <col min="5122" max="5122" width="31.88671875" customWidth="1"/>
    <col min="5123" max="5123" width="25.6640625" customWidth="1"/>
    <col min="5124" max="5124" width="14.33203125" customWidth="1"/>
    <col min="5125" max="5125" width="25.33203125" customWidth="1"/>
    <col min="5127" max="5127" width="0" hidden="1" customWidth="1"/>
    <col min="5377" max="5377" width="3.5546875" customWidth="1"/>
    <col min="5378" max="5378" width="31.88671875" customWidth="1"/>
    <col min="5379" max="5379" width="25.6640625" customWidth="1"/>
    <col min="5380" max="5380" width="14.33203125" customWidth="1"/>
    <col min="5381" max="5381" width="25.33203125" customWidth="1"/>
    <col min="5383" max="5383" width="0" hidden="1" customWidth="1"/>
    <col min="5633" max="5633" width="3.5546875" customWidth="1"/>
    <col min="5634" max="5634" width="31.88671875" customWidth="1"/>
    <col min="5635" max="5635" width="25.6640625" customWidth="1"/>
    <col min="5636" max="5636" width="14.33203125" customWidth="1"/>
    <col min="5637" max="5637" width="25.33203125" customWidth="1"/>
    <col min="5639" max="5639" width="0" hidden="1" customWidth="1"/>
    <col min="5889" max="5889" width="3.5546875" customWidth="1"/>
    <col min="5890" max="5890" width="31.88671875" customWidth="1"/>
    <col min="5891" max="5891" width="25.6640625" customWidth="1"/>
    <col min="5892" max="5892" width="14.33203125" customWidth="1"/>
    <col min="5893" max="5893" width="25.33203125" customWidth="1"/>
    <col min="5895" max="5895" width="0" hidden="1" customWidth="1"/>
    <col min="6145" max="6145" width="3.5546875" customWidth="1"/>
    <col min="6146" max="6146" width="31.88671875" customWidth="1"/>
    <col min="6147" max="6147" width="25.6640625" customWidth="1"/>
    <col min="6148" max="6148" width="14.33203125" customWidth="1"/>
    <col min="6149" max="6149" width="25.33203125" customWidth="1"/>
    <col min="6151" max="6151" width="0" hidden="1" customWidth="1"/>
    <col min="6401" max="6401" width="3.5546875" customWidth="1"/>
    <col min="6402" max="6402" width="31.88671875" customWidth="1"/>
    <col min="6403" max="6403" width="25.6640625" customWidth="1"/>
    <col min="6404" max="6404" width="14.33203125" customWidth="1"/>
    <col min="6405" max="6405" width="25.33203125" customWidth="1"/>
    <col min="6407" max="6407" width="0" hidden="1" customWidth="1"/>
    <col min="6657" max="6657" width="3.5546875" customWidth="1"/>
    <col min="6658" max="6658" width="31.88671875" customWidth="1"/>
    <col min="6659" max="6659" width="25.6640625" customWidth="1"/>
    <col min="6660" max="6660" width="14.33203125" customWidth="1"/>
    <col min="6661" max="6661" width="25.33203125" customWidth="1"/>
    <col min="6663" max="6663" width="0" hidden="1" customWidth="1"/>
    <col min="6913" max="6913" width="3.5546875" customWidth="1"/>
    <col min="6914" max="6914" width="31.88671875" customWidth="1"/>
    <col min="6915" max="6915" width="25.6640625" customWidth="1"/>
    <col min="6916" max="6916" width="14.33203125" customWidth="1"/>
    <col min="6917" max="6917" width="25.33203125" customWidth="1"/>
    <col min="6919" max="6919" width="0" hidden="1" customWidth="1"/>
    <col min="7169" max="7169" width="3.5546875" customWidth="1"/>
    <col min="7170" max="7170" width="31.88671875" customWidth="1"/>
    <col min="7171" max="7171" width="25.6640625" customWidth="1"/>
    <col min="7172" max="7172" width="14.33203125" customWidth="1"/>
    <col min="7173" max="7173" width="25.33203125" customWidth="1"/>
    <col min="7175" max="7175" width="0" hidden="1" customWidth="1"/>
    <col min="7425" max="7425" width="3.5546875" customWidth="1"/>
    <col min="7426" max="7426" width="31.88671875" customWidth="1"/>
    <col min="7427" max="7427" width="25.6640625" customWidth="1"/>
    <col min="7428" max="7428" width="14.33203125" customWidth="1"/>
    <col min="7429" max="7429" width="25.33203125" customWidth="1"/>
    <col min="7431" max="7431" width="0" hidden="1" customWidth="1"/>
    <col min="7681" max="7681" width="3.5546875" customWidth="1"/>
    <col min="7682" max="7682" width="31.88671875" customWidth="1"/>
    <col min="7683" max="7683" width="25.6640625" customWidth="1"/>
    <col min="7684" max="7684" width="14.33203125" customWidth="1"/>
    <col min="7685" max="7685" width="25.33203125" customWidth="1"/>
    <col min="7687" max="7687" width="0" hidden="1" customWidth="1"/>
    <col min="7937" max="7937" width="3.5546875" customWidth="1"/>
    <col min="7938" max="7938" width="31.88671875" customWidth="1"/>
    <col min="7939" max="7939" width="25.6640625" customWidth="1"/>
    <col min="7940" max="7940" width="14.33203125" customWidth="1"/>
    <col min="7941" max="7941" width="25.33203125" customWidth="1"/>
    <col min="7943" max="7943" width="0" hidden="1" customWidth="1"/>
    <col min="8193" max="8193" width="3.5546875" customWidth="1"/>
    <col min="8194" max="8194" width="31.88671875" customWidth="1"/>
    <col min="8195" max="8195" width="25.6640625" customWidth="1"/>
    <col min="8196" max="8196" width="14.33203125" customWidth="1"/>
    <col min="8197" max="8197" width="25.33203125" customWidth="1"/>
    <col min="8199" max="8199" width="0" hidden="1" customWidth="1"/>
    <col min="8449" max="8449" width="3.5546875" customWidth="1"/>
    <col min="8450" max="8450" width="31.88671875" customWidth="1"/>
    <col min="8451" max="8451" width="25.6640625" customWidth="1"/>
    <col min="8452" max="8452" width="14.33203125" customWidth="1"/>
    <col min="8453" max="8453" width="25.33203125" customWidth="1"/>
    <col min="8455" max="8455" width="0" hidden="1" customWidth="1"/>
    <col min="8705" max="8705" width="3.5546875" customWidth="1"/>
    <col min="8706" max="8706" width="31.88671875" customWidth="1"/>
    <col min="8707" max="8707" width="25.6640625" customWidth="1"/>
    <col min="8708" max="8708" width="14.33203125" customWidth="1"/>
    <col min="8709" max="8709" width="25.33203125" customWidth="1"/>
    <col min="8711" max="8711" width="0" hidden="1" customWidth="1"/>
    <col min="8961" max="8961" width="3.5546875" customWidth="1"/>
    <col min="8962" max="8962" width="31.88671875" customWidth="1"/>
    <col min="8963" max="8963" width="25.6640625" customWidth="1"/>
    <col min="8964" max="8964" width="14.33203125" customWidth="1"/>
    <col min="8965" max="8965" width="25.33203125" customWidth="1"/>
    <col min="8967" max="8967" width="0" hidden="1" customWidth="1"/>
    <col min="9217" max="9217" width="3.5546875" customWidth="1"/>
    <col min="9218" max="9218" width="31.88671875" customWidth="1"/>
    <col min="9219" max="9219" width="25.6640625" customWidth="1"/>
    <col min="9220" max="9220" width="14.33203125" customWidth="1"/>
    <col min="9221" max="9221" width="25.33203125" customWidth="1"/>
    <col min="9223" max="9223" width="0" hidden="1" customWidth="1"/>
    <col min="9473" max="9473" width="3.5546875" customWidth="1"/>
    <col min="9474" max="9474" width="31.88671875" customWidth="1"/>
    <col min="9475" max="9475" width="25.6640625" customWidth="1"/>
    <col min="9476" max="9476" width="14.33203125" customWidth="1"/>
    <col min="9477" max="9477" width="25.33203125" customWidth="1"/>
    <col min="9479" max="9479" width="0" hidden="1" customWidth="1"/>
    <col min="9729" max="9729" width="3.5546875" customWidth="1"/>
    <col min="9730" max="9730" width="31.88671875" customWidth="1"/>
    <col min="9731" max="9731" width="25.6640625" customWidth="1"/>
    <col min="9732" max="9732" width="14.33203125" customWidth="1"/>
    <col min="9733" max="9733" width="25.33203125" customWidth="1"/>
    <col min="9735" max="9735" width="0" hidden="1" customWidth="1"/>
    <col min="9985" max="9985" width="3.5546875" customWidth="1"/>
    <col min="9986" max="9986" width="31.88671875" customWidth="1"/>
    <col min="9987" max="9987" width="25.6640625" customWidth="1"/>
    <col min="9988" max="9988" width="14.33203125" customWidth="1"/>
    <col min="9989" max="9989" width="25.33203125" customWidth="1"/>
    <col min="9991" max="9991" width="0" hidden="1" customWidth="1"/>
    <col min="10241" max="10241" width="3.5546875" customWidth="1"/>
    <col min="10242" max="10242" width="31.88671875" customWidth="1"/>
    <col min="10243" max="10243" width="25.6640625" customWidth="1"/>
    <col min="10244" max="10244" width="14.33203125" customWidth="1"/>
    <col min="10245" max="10245" width="25.33203125" customWidth="1"/>
    <col min="10247" max="10247" width="0" hidden="1" customWidth="1"/>
    <col min="10497" max="10497" width="3.5546875" customWidth="1"/>
    <col min="10498" max="10498" width="31.88671875" customWidth="1"/>
    <col min="10499" max="10499" width="25.6640625" customWidth="1"/>
    <col min="10500" max="10500" width="14.33203125" customWidth="1"/>
    <col min="10501" max="10501" width="25.33203125" customWidth="1"/>
    <col min="10503" max="10503" width="0" hidden="1" customWidth="1"/>
    <col min="10753" max="10753" width="3.5546875" customWidth="1"/>
    <col min="10754" max="10754" width="31.88671875" customWidth="1"/>
    <col min="10755" max="10755" width="25.6640625" customWidth="1"/>
    <col min="10756" max="10756" width="14.33203125" customWidth="1"/>
    <col min="10757" max="10757" width="25.33203125" customWidth="1"/>
    <col min="10759" max="10759" width="0" hidden="1" customWidth="1"/>
    <col min="11009" max="11009" width="3.5546875" customWidth="1"/>
    <col min="11010" max="11010" width="31.88671875" customWidth="1"/>
    <col min="11011" max="11011" width="25.6640625" customWidth="1"/>
    <col min="11012" max="11012" width="14.33203125" customWidth="1"/>
    <col min="11013" max="11013" width="25.33203125" customWidth="1"/>
    <col min="11015" max="11015" width="0" hidden="1" customWidth="1"/>
    <col min="11265" max="11265" width="3.5546875" customWidth="1"/>
    <col min="11266" max="11266" width="31.88671875" customWidth="1"/>
    <col min="11267" max="11267" width="25.6640625" customWidth="1"/>
    <col min="11268" max="11268" width="14.33203125" customWidth="1"/>
    <col min="11269" max="11269" width="25.33203125" customWidth="1"/>
    <col min="11271" max="11271" width="0" hidden="1" customWidth="1"/>
    <col min="11521" max="11521" width="3.5546875" customWidth="1"/>
    <col min="11522" max="11522" width="31.88671875" customWidth="1"/>
    <col min="11523" max="11523" width="25.6640625" customWidth="1"/>
    <col min="11524" max="11524" width="14.33203125" customWidth="1"/>
    <col min="11525" max="11525" width="25.33203125" customWidth="1"/>
    <col min="11527" max="11527" width="0" hidden="1" customWidth="1"/>
    <col min="11777" max="11777" width="3.5546875" customWidth="1"/>
    <col min="11778" max="11778" width="31.88671875" customWidth="1"/>
    <col min="11779" max="11779" width="25.6640625" customWidth="1"/>
    <col min="11780" max="11780" width="14.33203125" customWidth="1"/>
    <col min="11781" max="11781" width="25.33203125" customWidth="1"/>
    <col min="11783" max="11783" width="0" hidden="1" customWidth="1"/>
    <col min="12033" max="12033" width="3.5546875" customWidth="1"/>
    <col min="12034" max="12034" width="31.88671875" customWidth="1"/>
    <col min="12035" max="12035" width="25.6640625" customWidth="1"/>
    <col min="12036" max="12036" width="14.33203125" customWidth="1"/>
    <col min="12037" max="12037" width="25.33203125" customWidth="1"/>
    <col min="12039" max="12039" width="0" hidden="1" customWidth="1"/>
    <col min="12289" max="12289" width="3.5546875" customWidth="1"/>
    <col min="12290" max="12290" width="31.88671875" customWidth="1"/>
    <col min="12291" max="12291" width="25.6640625" customWidth="1"/>
    <col min="12292" max="12292" width="14.33203125" customWidth="1"/>
    <col min="12293" max="12293" width="25.33203125" customWidth="1"/>
    <col min="12295" max="12295" width="0" hidden="1" customWidth="1"/>
    <col min="12545" max="12545" width="3.5546875" customWidth="1"/>
    <col min="12546" max="12546" width="31.88671875" customWidth="1"/>
    <col min="12547" max="12547" width="25.6640625" customWidth="1"/>
    <col min="12548" max="12548" width="14.33203125" customWidth="1"/>
    <col min="12549" max="12549" width="25.33203125" customWidth="1"/>
    <col min="12551" max="12551" width="0" hidden="1" customWidth="1"/>
    <col min="12801" max="12801" width="3.5546875" customWidth="1"/>
    <col min="12802" max="12802" width="31.88671875" customWidth="1"/>
    <col min="12803" max="12803" width="25.6640625" customWidth="1"/>
    <col min="12804" max="12804" width="14.33203125" customWidth="1"/>
    <col min="12805" max="12805" width="25.33203125" customWidth="1"/>
    <col min="12807" max="12807" width="0" hidden="1" customWidth="1"/>
    <col min="13057" max="13057" width="3.5546875" customWidth="1"/>
    <col min="13058" max="13058" width="31.88671875" customWidth="1"/>
    <col min="13059" max="13059" width="25.6640625" customWidth="1"/>
    <col min="13060" max="13060" width="14.33203125" customWidth="1"/>
    <col min="13061" max="13061" width="25.33203125" customWidth="1"/>
    <col min="13063" max="13063" width="0" hidden="1" customWidth="1"/>
    <col min="13313" max="13313" width="3.5546875" customWidth="1"/>
    <col min="13314" max="13314" width="31.88671875" customWidth="1"/>
    <col min="13315" max="13315" width="25.6640625" customWidth="1"/>
    <col min="13316" max="13316" width="14.33203125" customWidth="1"/>
    <col min="13317" max="13317" width="25.33203125" customWidth="1"/>
    <col min="13319" max="13319" width="0" hidden="1" customWidth="1"/>
    <col min="13569" max="13569" width="3.5546875" customWidth="1"/>
    <col min="13570" max="13570" width="31.88671875" customWidth="1"/>
    <col min="13571" max="13571" width="25.6640625" customWidth="1"/>
    <col min="13572" max="13572" width="14.33203125" customWidth="1"/>
    <col min="13573" max="13573" width="25.33203125" customWidth="1"/>
    <col min="13575" max="13575" width="0" hidden="1" customWidth="1"/>
    <col min="13825" max="13825" width="3.5546875" customWidth="1"/>
    <col min="13826" max="13826" width="31.88671875" customWidth="1"/>
    <col min="13827" max="13827" width="25.6640625" customWidth="1"/>
    <col min="13828" max="13828" width="14.33203125" customWidth="1"/>
    <col min="13829" max="13829" width="25.33203125" customWidth="1"/>
    <col min="13831" max="13831" width="0" hidden="1" customWidth="1"/>
    <col min="14081" max="14081" width="3.5546875" customWidth="1"/>
    <col min="14082" max="14082" width="31.88671875" customWidth="1"/>
    <col min="14083" max="14083" width="25.6640625" customWidth="1"/>
    <col min="14084" max="14084" width="14.33203125" customWidth="1"/>
    <col min="14085" max="14085" width="25.33203125" customWidth="1"/>
    <col min="14087" max="14087" width="0" hidden="1" customWidth="1"/>
    <col min="14337" max="14337" width="3.5546875" customWidth="1"/>
    <col min="14338" max="14338" width="31.88671875" customWidth="1"/>
    <col min="14339" max="14339" width="25.6640625" customWidth="1"/>
    <col min="14340" max="14340" width="14.33203125" customWidth="1"/>
    <col min="14341" max="14341" width="25.33203125" customWidth="1"/>
    <col min="14343" max="14343" width="0" hidden="1" customWidth="1"/>
    <col min="14593" max="14593" width="3.5546875" customWidth="1"/>
    <col min="14594" max="14594" width="31.88671875" customWidth="1"/>
    <col min="14595" max="14595" width="25.6640625" customWidth="1"/>
    <col min="14596" max="14596" width="14.33203125" customWidth="1"/>
    <col min="14597" max="14597" width="25.33203125" customWidth="1"/>
    <col min="14599" max="14599" width="0" hidden="1" customWidth="1"/>
    <col min="14849" max="14849" width="3.5546875" customWidth="1"/>
    <col min="14850" max="14850" width="31.88671875" customWidth="1"/>
    <col min="14851" max="14851" width="25.6640625" customWidth="1"/>
    <col min="14852" max="14852" width="14.33203125" customWidth="1"/>
    <col min="14853" max="14853" width="25.33203125" customWidth="1"/>
    <col min="14855" max="14855" width="0" hidden="1" customWidth="1"/>
    <col min="15105" max="15105" width="3.5546875" customWidth="1"/>
    <col min="15106" max="15106" width="31.88671875" customWidth="1"/>
    <col min="15107" max="15107" width="25.6640625" customWidth="1"/>
    <col min="15108" max="15108" width="14.33203125" customWidth="1"/>
    <col min="15109" max="15109" width="25.33203125" customWidth="1"/>
    <col min="15111" max="15111" width="0" hidden="1" customWidth="1"/>
    <col min="15361" max="15361" width="3.5546875" customWidth="1"/>
    <col min="15362" max="15362" width="31.88671875" customWidth="1"/>
    <col min="15363" max="15363" width="25.6640625" customWidth="1"/>
    <col min="15364" max="15364" width="14.33203125" customWidth="1"/>
    <col min="15365" max="15365" width="25.33203125" customWidth="1"/>
    <col min="15367" max="15367" width="0" hidden="1" customWidth="1"/>
    <col min="15617" max="15617" width="3.5546875" customWidth="1"/>
    <col min="15618" max="15618" width="31.88671875" customWidth="1"/>
    <col min="15619" max="15619" width="25.6640625" customWidth="1"/>
    <col min="15620" max="15620" width="14.33203125" customWidth="1"/>
    <col min="15621" max="15621" width="25.33203125" customWidth="1"/>
    <col min="15623" max="15623" width="0" hidden="1" customWidth="1"/>
    <col min="15873" max="15873" width="3.5546875" customWidth="1"/>
    <col min="15874" max="15874" width="31.88671875" customWidth="1"/>
    <col min="15875" max="15875" width="25.6640625" customWidth="1"/>
    <col min="15876" max="15876" width="14.33203125" customWidth="1"/>
    <col min="15877" max="15877" width="25.33203125" customWidth="1"/>
    <col min="15879" max="15879" width="0" hidden="1" customWidth="1"/>
    <col min="16129" max="16129" width="3.5546875" customWidth="1"/>
    <col min="16130" max="16130" width="31.88671875" customWidth="1"/>
    <col min="16131" max="16131" width="25.6640625" customWidth="1"/>
    <col min="16132" max="16132" width="14.33203125" customWidth="1"/>
    <col min="16133" max="16133" width="25.33203125" customWidth="1"/>
    <col min="16135" max="16135" width="0" hidden="1" customWidth="1"/>
  </cols>
  <sheetData>
    <row r="2" spans="1:7" x14ac:dyDescent="0.25">
      <c r="A2" s="121" t="s">
        <v>139</v>
      </c>
      <c r="B2" s="121"/>
      <c r="C2" s="121"/>
      <c r="D2" s="121"/>
      <c r="E2" s="121"/>
      <c r="F2" s="5"/>
      <c r="G2" s="5"/>
    </row>
    <row r="3" spans="1:7" x14ac:dyDescent="0.25">
      <c r="A3" s="9"/>
      <c r="B3" s="124" t="s">
        <v>157</v>
      </c>
      <c r="C3" s="124"/>
      <c r="D3" s="124"/>
      <c r="E3" s="124"/>
      <c r="F3" s="5"/>
      <c r="G3" s="5"/>
    </row>
    <row r="4" spans="1:7" x14ac:dyDescent="0.25">
      <c r="A4" s="10"/>
    </row>
    <row r="5" spans="1:7" ht="13.8" thickBot="1" x14ac:dyDescent="0.3">
      <c r="A5" s="110"/>
      <c r="B5" s="35" t="s">
        <v>140</v>
      </c>
      <c r="C5" s="36" t="s">
        <v>141</v>
      </c>
      <c r="D5" s="35" t="s">
        <v>142</v>
      </c>
      <c r="E5" s="35" t="s">
        <v>143</v>
      </c>
    </row>
    <row r="6" spans="1:7" ht="13.8" thickTop="1" x14ac:dyDescent="0.25">
      <c r="A6" s="83"/>
      <c r="B6" s="114" t="s">
        <v>109</v>
      </c>
      <c r="C6" s="114" t="s">
        <v>109</v>
      </c>
      <c r="D6" s="115" t="s">
        <v>109</v>
      </c>
      <c r="E6" s="116" t="s">
        <v>109</v>
      </c>
    </row>
    <row r="7" spans="1:7" x14ac:dyDescent="0.25">
      <c r="A7" s="83"/>
      <c r="B7" s="111" t="s">
        <v>109</v>
      </c>
      <c r="C7" s="111" t="s">
        <v>109</v>
      </c>
      <c r="D7" s="113" t="s">
        <v>109</v>
      </c>
      <c r="E7" s="112" t="s">
        <v>109</v>
      </c>
    </row>
    <row r="8" spans="1:7" x14ac:dyDescent="0.25">
      <c r="A8" s="83"/>
      <c r="B8" s="111" t="s">
        <v>109</v>
      </c>
      <c r="C8" s="111" t="s">
        <v>109</v>
      </c>
      <c r="D8" s="111" t="s">
        <v>109</v>
      </c>
      <c r="E8" s="111" t="s">
        <v>109</v>
      </c>
    </row>
    <row r="9" spans="1:7" x14ac:dyDescent="0.25">
      <c r="A9" s="11"/>
    </row>
    <row r="10" spans="1:7" x14ac:dyDescent="0.25">
      <c r="A10" s="11"/>
    </row>
    <row r="11" spans="1:7" x14ac:dyDescent="0.25">
      <c r="A11" s="2"/>
    </row>
    <row r="12" spans="1:7" x14ac:dyDescent="0.25">
      <c r="A12" s="2"/>
    </row>
    <row r="13" spans="1:7" x14ac:dyDescent="0.25">
      <c r="A13" s="2"/>
    </row>
    <row r="14" spans="1:7" x14ac:dyDescent="0.25">
      <c r="A14" s="2"/>
    </row>
    <row r="15" spans="1:7" x14ac:dyDescent="0.25">
      <c r="A15" s="2"/>
    </row>
  </sheetData>
  <mergeCells count="2">
    <mergeCell ref="A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I</vt:lpstr>
      <vt:lpstr>II</vt:lpstr>
      <vt:lpstr>III</vt:lpstr>
      <vt:lpstr>IV</vt:lpstr>
      <vt:lpstr>V</vt:lpstr>
      <vt:lpstr>VI</vt:lpstr>
      <vt:lpstr>VII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mezei</dc:creator>
  <cp:lastModifiedBy>Szabó Margit</cp:lastModifiedBy>
  <cp:lastPrinted>2023-03-29T08:05:55Z</cp:lastPrinted>
  <dcterms:created xsi:type="dcterms:W3CDTF">2006-03-03T12:11:12Z</dcterms:created>
  <dcterms:modified xsi:type="dcterms:W3CDTF">2026-03-30T07:56:56Z</dcterms:modified>
</cp:coreProperties>
</file>